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17" documentId="120_S{2AC9BD13-BADA-5192-A53E-5A8FF88502F6}" xr6:coauthVersionLast="47" xr6:coauthVersionMax="47" xr10:uidLastSave="{66BDA17C-3DFD-48D3-8E85-78000E9EFEA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<sst xmlns="http://schemas.openxmlformats.org/spreadsheetml/2006/main" count="181535" uniqueCount="39145">
  <si>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</si>
  <si>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</si>
  <si>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</si>
  <si>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</si>
  <si>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</si>
  <si>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</si>
  <si>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</si>
  <si>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</si>
  <si>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</si>
  <si>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</si>
  <si>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</si>
  <si>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</si>
  <si>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</si>
  <si>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</si>
  <si>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</si>
  <si>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</si>
  <si>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</si>
  <si>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</si>
  <si>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</si>
  <si>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</si>
  <si>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</si>
  <si>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</si>
  <si>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</si>
  <si>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</si>
  <si>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</si>
  <si>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</si>
  <si>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</si>
  <si>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</si>
  <si>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</si>
  <si>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</si>
  <si>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</si>
  <si>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</si>
  <si>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</si>
  <si>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</si>
  <si>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</si>
  <si>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</si>
  <si>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</si>
  <si>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</si>
  <si>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</si>
  <si>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</si>
  <si>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</si>
  <si>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</si>
  <si>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</si>
  <si>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</si>
  <si>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</si>
  <si>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</si>
  <si>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</si>
  <si>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</si>
  <si>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</si>
  <si>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</si>
  <si>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</si>
  <si>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</si>
  <si>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</si>
  <si>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</si>
  <si>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</si>
  <si>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</si>
  <si>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</si>
  <si>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</si>
  <si>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</si>
  <si>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</si>
  <si>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</si>
  <si>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</si>
  <si>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</si>
  <si>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</si>
  <si>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</si>
  <si>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</si>
  <si>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</si>
  <si>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</si>
  <si>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</si>
  <si>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</si>
  <si>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</si>
  <si>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</si>
  <si>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</si>
  <si>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</si>
  <si>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</si>
  <si>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</si>
  <si>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</si>
  <si>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</si>
  <si>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</si>
  <si>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</si>
  <si>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</si>
  <si>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</si>
  <si>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</si>
  <si>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</si>
  <si>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</si>
  <si>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</si>
  <si>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</si>
  <si>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</si>
  <si>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</si>
  <si>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</si>
  <si>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</si>
  <si>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</si>
  <si>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</si>
  <si>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</si>
  <si>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</si>
  <si>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</si>
  <si>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</si>
  <si>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</si>
  <si>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</si>
  <si>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</si>
  <si>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</si>
  <si>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</si>
  <si>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</si>
  <si>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</si>
  <si>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</si>
  <si>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</si>
  <si>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</si>
  <si>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</si>
  <si>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</si>
  <si>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</si>
  <si>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</si>
  <si>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</si>
  <si>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</si>
  <si>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</si>
  <si>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</si>
  <si>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</si>
  <si>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</si>
  <si>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</si>
  <si>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</si>
  <si>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</si>
  <si>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</si>
  <si>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</si>
  <si>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</si>
  <si>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</si>
  <si>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</si>
  <si>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</si>
  <si>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</si>
  <si>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</si>
  <si>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</si>
  <si>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</si>
  <si>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</si>
  <si>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</si>
  <si>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</si>
  <si>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</si>
  <si>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</si>
  <si>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</si>
  <si>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</si>
  <si>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</si>
  <si>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</si>
  <si>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</si>
  <si>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</si>
  <si>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</si>
  <si>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</si>
  <si>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</si>
  <si>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</si>
  <si>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</si>
  <si>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</si>
  <si>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</si>
  <si>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</si>
  <si>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</si>
  <si>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</si>
  <si>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</si>
  <si>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</si>
  <si>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</si>
  <si>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</si>
  <si>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</si>
  <si>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</si>
  <si>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</si>
  <si>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</si>
  <si>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</si>
  <si>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</si>
  <si>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</si>
  <si>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</si>
  <si>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</si>
  <si>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</si>
  <si>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</si>
  <si>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</si>
  <si>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</si>
  <si>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</si>
  <si>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</si>
  <si>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</si>
  <si>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</si>
  <si>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</si>
  <si>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</si>
  <si>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</si>
  <si>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</si>
  <si>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</si>
  <si>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</si>
  <si>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</si>
  <si>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</si>
  <si>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</si>
  <si>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</si>
  <si>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</si>
  <si>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</si>
  <si>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</si>
  <si>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</si>
  <si>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</si>
  <si>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</si>
  <si>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</si>
  <si>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</si>
  <si>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</si>
  <si>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</si>
  <si>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</si>
  <si>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</si>
  <si>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</si>
  <si>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</si>
  <si>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</si>
  <si>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</si>
  <si>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</si>
  <si>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</si>
  <si>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</si>
  <si>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</si>
  <si>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</si>
  <si>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</si>
  <si>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</si>
  <si>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</si>
  <si>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</si>
  <si>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</si>
  <si>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</si>
  <si>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</si>
  <si>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</si>
  <si>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</si>
  <si>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</si>
  <si>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</si>
  <si>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</si>
  <si>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</si>
  <si>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</si>
  <si>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</si>
  <si>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</si>
  <si>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</si>
  <si>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</si>
  <si>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</si>
  <si>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</si>
  <si>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</si>
  <si>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</si>
  <si>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</si>
  <si>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</si>
  <si>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</si>
  <si>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</si>
  <si>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</si>
  <si>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</si>
  <si>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</si>
  <si>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</si>
  <si>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</si>
  <si>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</si>
  <si>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</si>
  <si>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</si>
  <si>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</si>
  <si>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</si>
  <si>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</si>
  <si>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</si>
  <si>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</si>
  <si>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</si>
  <si>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</si>
  <si>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</si>
  <si>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</si>
  <si>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</si>
  <si>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</si>
  <si>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</si>
  <si>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</si>
  <si>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</si>
  <si>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</si>
  <si>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</si>
  <si>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</si>
  <si>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</si>
  <si>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</si>
  <si>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</si>
  <si>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</si>
  <si>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</si>
  <si>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</si>
  <si>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</si>
  <si>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</si>
  <si>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</si>
  <si>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</si>
  <si>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</si>
  <si>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</si>
  <si>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</si>
  <si>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</si>
  <si>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</si>
  <si>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</si>
  <si>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</si>
  <si>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</si>
  <si>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</si>
  <si>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</si>
  <si>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</si>
  <si>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</si>
  <si>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</si>
  <si>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</si>
  <si>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</si>
  <si>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</si>
  <si>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</si>
  <si>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</si>
  <si>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</si>
  <si>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</si>
  <si>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</si>
  <si>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</si>
  <si>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</si>
  <si>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</si>
  <si>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</si>
  <si>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</si>
  <si>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</si>
  <si>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</si>
  <si>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</si>
  <si>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</si>
  <si>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</si>
  <si>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</si>
  <si>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</si>
  <si>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</si>
  <si>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</si>
  <si>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</si>
  <si>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</si>
  <si>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</si>
  <si>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</si>
  <si>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</si>
  <si>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</si>
  <si>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</si>
  <si>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</si>
  <si>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</si>
  <si>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</si>
  <si>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</si>
  <si>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</si>
  <si>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</si>
  <si>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</si>
  <si>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</si>
  <si>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</si>
  <si>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</si>
  <si>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</si>
  <si>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</si>
  <si>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</si>
  <si>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</si>
  <si>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</si>
  <si>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</si>
  <si>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</si>
  <si>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</si>
  <si>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</si>
  <si>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</si>
  <si>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</si>
  <si>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</si>
  <si>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</si>
  <si>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</si>
  <si>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</si>
  <si>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</si>
  <si>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</si>
  <si>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</si>
  <si>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</si>
  <si>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</si>
  <si>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</si>
  <si>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</si>
  <si>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</si>
  <si>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</si>
  <si>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</si>
  <si>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</si>
  <si>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</si>
  <si>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</si>
  <si>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</si>
  <si>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</si>
  <si>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</si>
  <si>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</si>
  <si>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</si>
  <si>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</si>
  <si>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</si>
  <si>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</si>
  <si>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</si>
  <si>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</si>
  <si>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</si>
  <si>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</si>
  <si>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</si>
  <si>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</si>
  <si>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</si>
  <si>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</si>
  <si>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</si>
  <si>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</si>
  <si>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</si>
  <si>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</si>
  <si>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</si>
  <si>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</si>
  <si>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</si>
  <si>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</si>
  <si>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</si>
  <si>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</si>
  <si>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</si>
  <si>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</si>
  <si>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</si>
  <si>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</si>
  <si>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</si>
  <si>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</si>
  <si>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</si>
  <si>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</si>
  <si>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</si>
  <si>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</si>
  <si>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</si>
  <si>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</si>
  <si>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</si>
  <si>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</si>
  <si>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</si>
  <si>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</si>
  <si>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</si>
  <si>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</si>
  <si>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</si>
  <si>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</si>
  <si>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</si>
  <si>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</si>
  <si>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</si>
  <si>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</si>
  <si>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</si>
  <si>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</si>
  <si>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</si>
  <si>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</si>
  <si>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</si>
  <si>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</si>
  <si>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</si>
  <si>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</si>
  <si>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</si>
  <si>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</si>
  <si>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</si>
  <si>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</si>
  <si>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</si>
  <si>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</si>
  <si>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</si>
  <si>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</si>
  <si>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</si>
  <si>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</si>
  <si>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</si>
  <si>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</si>
  <si>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</si>
  <si>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</si>
  <si>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</si>
  <si>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</si>
  <si>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</si>
  <si>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</si>
  <si>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</si>
  <si>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</si>
  <si>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</si>
  <si>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</si>
  <si>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</si>
  <si>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</si>
  <si>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</si>
  <si>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</si>
  <si>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</si>
  <si>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</si>
  <si>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</si>
  <si>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</si>
  <si>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</si>
  <si>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</si>
  <si>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</si>
  <si>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</si>
  <si>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</si>
  <si>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</si>
  <si>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</si>
  <si>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</si>
  <si>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</si>
  <si>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</si>
  <si>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</si>
  <si>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</si>
  <si>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</si>
  <si>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</si>
  <si>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</si>
  <si>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</si>
  <si>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</si>
  <si>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</si>
  <si>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</si>
  <si>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</si>
  <si>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</si>
  <si>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</si>
  <si>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</si>
  <si>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</si>
  <si>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</si>
  <si>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</si>
  <si>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</si>
  <si>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</si>
  <si>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</si>
  <si>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</si>
  <si>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</si>
  <si>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</si>
  <si>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</si>
  <si>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</si>
  <si>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</si>
  <si>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</si>
  <si>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</si>
  <si>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</si>
  <si>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</si>
  <si>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</si>
  <si>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</si>
  <si>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</si>
  <si>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</si>
  <si>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</si>
  <si>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</si>
  <si>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</si>
  <si>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</si>
  <si>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</si>
  <si>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</si>
  <si>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</si>
  <si>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</si>
  <si>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</si>
  <si>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</si>
  <si>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</si>
  <si>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</si>
  <si>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</si>
  <si>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</si>
  <si>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</si>
  <si>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</si>
  <si>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</si>
  <si>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</si>
  <si>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</si>
  <si>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</si>
  <si>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</si>
  <si>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</si>
  <si>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</si>
  <si>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</si>
  <si>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</si>
  <si>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</si>
  <si>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</si>
  <si>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</si>
  <si>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</si>
  <si>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</si>
  <si>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</si>
  <si>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</si>
  <si>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</si>
  <si>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</si>
  <si>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</si>
  <si>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</si>
  <si>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</si>
  <si>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</si>
  <si>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</si>
  <si>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</si>
  <si>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</si>
  <si>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</si>
  <si>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</si>
  <si>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</si>
  <si>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</si>
  <si>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</si>
  <si>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</si>
  <si>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</si>
  <si>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</si>
  <si>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</si>
  <si>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</si>
  <si>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</si>
  <si>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</si>
  <si>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</si>
  <si>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</si>
  <si>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</si>
  <si>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</si>
  <si>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</si>
  <si>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</si>
  <si>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</si>
  <si>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</si>
  <si>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</si>
  <si>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</si>
  <si>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</si>
  <si>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</si>
  <si>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</si>
  <si>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</si>
  <si>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</si>
  <si>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</si>
  <si>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</si>
  <si>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</si>
  <si>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</si>
  <si>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</si>
  <si>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</si>
  <si>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</si>
  <si>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</si>
  <si>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</si>
  <si>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</si>
  <si>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</si>
  <si>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</si>
  <si>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</si>
  <si>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</si>
  <si>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</si>
  <si>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</si>
  <si>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</si>
  <si>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</si>
  <si>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</si>
  <si>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</si>
  <si>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</si>
  <si>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</si>
  <si>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</si>
  <si>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</si>
  <si>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</si>
  <si>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</si>
  <si>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</si>
  <si>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</si>
  <si>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</si>
  <si>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</si>
  <si>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</si>
  <si>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</si>
  <si>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</si>
  <si>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</si>
  <si>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</si>
  <si>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</si>
  <si>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</si>
  <si>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</si>
  <si>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</si>
  <si>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</si>
  <si>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</si>
  <si>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</si>
  <si>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</si>
  <si>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</si>
  <si>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</si>
  <si>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</si>
  <si>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</si>
  <si>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</si>
  <si>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</si>
  <si>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</si>
  <si>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</si>
  <si>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</si>
  <si>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</si>
  <si>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</si>
  <si>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</si>
  <si>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</si>
  <si>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</si>
  <si>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</si>
  <si>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</si>
  <si>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</si>
  <si>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</si>
  <si>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</si>
  <si>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</si>
  <si>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</si>
  <si>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</si>
  <si>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</si>
  <si>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</si>
  <si>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</si>
  <si>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</si>
  <si>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</si>
  <si>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</si>
  <si>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</si>
  <si>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</si>
  <si>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</si>
  <si>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</si>
  <si>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</si>
  <si>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</si>
  <si>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</si>
  <si>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</si>
  <si>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</si>
  <si>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</si>
  <si>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</si>
  <si>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</si>
  <si>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</si>
  <si>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</si>
  <si>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</si>
  <si>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</si>
  <si>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</si>
  <si>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</si>
  <si>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</si>
  <si>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</si>
  <si>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</si>
  <si>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</si>
  <si>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</si>
  <si>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</si>
  <si>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</si>
  <si>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</si>
  <si>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</si>
  <si>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</si>
  <si>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</si>
  <si>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</si>
  <si>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</si>
  <si>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</si>
  <si>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</si>
  <si>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</si>
  <si>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</si>
  <si>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</si>
  <si>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</si>
  <si>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</si>
  <si>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</si>
  <si>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</si>
  <si>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</si>
  <si>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</si>
  <si>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</si>
  <si>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</si>
  <si>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</si>
  <si>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</si>
  <si>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</si>
  <si>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</si>
  <si>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</si>
  <si>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</si>
  <si>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</si>
  <si>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</si>
  <si>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</si>
  <si>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</si>
  <si>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</si>
  <si>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</si>
  <si>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</si>
  <si>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</si>
  <si>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</si>
  <si>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</si>
  <si>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</si>
  <si>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</si>
  <si>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</si>
  <si>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</si>
  <si>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</si>
  <si>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</si>
  <si>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</si>
  <si>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</si>
  <si>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</si>
  <si>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</si>
  <si>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</si>
  <si>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</si>
  <si>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</si>
  <si>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</si>
  <si>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</si>
  <si>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</si>
  <si>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</si>
  <si>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</si>
  <si>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</si>
  <si>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</si>
  <si>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</si>
  <si>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</si>
  <si>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</si>
  <si>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</si>
  <si>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</si>
  <si>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</si>
  <si>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</si>
  <si>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</si>
  <si>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</si>
  <si>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</si>
  <si>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</si>
  <si>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</si>
  <si>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</si>
  <si>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</si>
  <si>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</si>
  <si>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</si>
  <si>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</si>
  <si>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</si>
  <si>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</si>
  <si>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</si>
  <si>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</si>
  <si>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</si>
  <si>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</si>
  <si>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</si>
  <si>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</si>
  <si>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</si>
  <si>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</si>
  <si>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</si>
  <si>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</si>
  <si>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</si>
  <si>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</si>
  <si>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</si>
  <si>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</si>
  <si>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</si>
  <si>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</si>
  <si>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</si>
  <si>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</si>
  <si>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</si>
  <si>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</si>
  <si>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</si>
  <si>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</si>
  <si>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</si>
  <si>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</si>
  <si>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</si>
  <si>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</si>
  <si>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</si>
  <si>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</si>
  <si>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</si>
  <si>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</si>
  <si>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</si>
  <si>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</si>
  <si>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</si>
  <si>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</si>
  <si>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</si>
  <si>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</si>
  <si>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</si>
  <si>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</si>
  <si>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</si>
  <si>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</si>
  <si>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</si>
  <si>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</si>
  <si>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</si>
  <si>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</si>
  <si>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</si>
  <si>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</si>
  <si>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</si>
  <si>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</si>
  <si>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</si>
  <si>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</si>
  <si>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</si>
  <si>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</si>
  <si>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</si>
  <si>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</si>
  <si>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</si>
  <si>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</si>
  <si>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</si>
  <si>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</si>
  <si>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</si>
  <si>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</si>
  <si>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</si>
  <si>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</si>
  <si>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</si>
  <si>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</si>
  <si>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</si>
  <si>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</si>
  <si>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</si>
  <si>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</si>
  <si>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</si>
  <si>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</si>
  <si>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</si>
  <si>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</si>
  <si>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</si>
  <si>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</si>
  <si>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</si>
  <si>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</si>
  <si>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</si>
  <si>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</si>
  <si>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</si>
  <si>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</si>
  <si>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</si>
  <si>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</si>
  <si>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</si>
  <si>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</si>
  <si>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</si>
  <si>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</si>
  <si>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</si>
  <si>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</si>
  <si>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</si>
  <si>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</si>
  <si>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</si>
  <si>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</si>
  <si>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</si>
  <si>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</si>
  <si>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</si>
  <si>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</si>
  <si>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</si>
  <si>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</si>
  <si>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</si>
  <si>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</si>
  <si>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</si>
  <si>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</si>
  <si>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</si>
  <si>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</si>
  <si>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</si>
  <si>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</si>
  <si>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</si>
  <si>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</si>
  <si>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</si>
  <si>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</si>
  <si>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</si>
  <si>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</si>
  <si>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</si>
  <si>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</si>
  <si>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</si>
  <si>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</si>
  <si>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</si>
  <si>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</si>
  <si>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</si>
  <si>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</si>
  <si>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</si>
  <si>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</si>
  <si>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</si>
  <si>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</si>
  <si>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</si>
  <si>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</si>
  <si>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</si>
  <si>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</si>
  <si>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</si>
  <si>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</si>
  <si>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</si>
  <si>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</si>
  <si>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</si>
  <si>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</si>
  <si>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</si>
  <si>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</si>
  <si>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</si>
  <si>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</si>
  <si>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</si>
  <si>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</si>
  <si>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</si>
  <si>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</si>
  <si>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</si>
  <si>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</si>
  <si>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</si>
  <si>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</si>
  <si>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</si>
  <si>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</si>
  <si>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</si>
  <si>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</si>
  <si>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</si>
  <si>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</si>
  <si>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</si>
  <si>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</si>
  <si>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</si>
  <si>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</si>
  <si>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</si>
  <si>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</si>
  <si>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</si>
  <si>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</si>
  <si>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</si>
  <si>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</si>
  <si>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</si>
  <si>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</si>
  <si>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</si>
  <si>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</si>
  <si>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</si>
  <si>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</si>
  <si>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</si>
  <si>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</si>
  <si>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</si>
  <si>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</si>
  <si>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</si>
  <si>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</si>
  <si>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</si>
  <si>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</si>
  <si>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</si>
  <si>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</si>
  <si>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</si>
  <si>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</si>
  <si>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</si>
  <si>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</si>
  <si>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</si>
  <si>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</si>
  <si>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</si>
  <si>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</si>
  <si>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</si>
  <si>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</si>
  <si>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</si>
  <si>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</si>
  <si>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</si>
  <si>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</si>
  <si>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</si>
  <si>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</si>
  <si>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</si>
  <si>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</si>
  <si>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</si>
  <si>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</si>
  <si>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</si>
  <si>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</si>
  <si>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</si>
  <si>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</si>
  <si>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</si>
  <si>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</si>
  <si>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</si>
  <si>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</si>
  <si>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</si>
  <si>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</si>
  <si>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</si>
  <si>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</si>
  <si>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</si>
  <si>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</si>
  <si>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</si>
  <si>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</si>
  <si>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</si>
  <si>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</si>
  <si>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</si>
  <si>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</si>
  <si>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</si>
  <si>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</si>
  <si>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</si>
  <si>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</si>
  <si>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</si>
  <si>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</si>
  <si>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</si>
  <si>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</si>
  <si>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</si>
  <si>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</si>
  <si>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</si>
  <si>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</si>
  <si>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</si>
  <si>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</si>
  <si>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</si>
  <si>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</si>
  <si>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</si>
  <si>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</si>
  <si>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</si>
  <si>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</si>
  <si>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</si>
  <si>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</si>
  <si>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</si>
  <si>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</si>
  <si>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</si>
  <si>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</si>
  <si>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</si>
  <si>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</si>
  <si>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</si>
  <si>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</si>
  <si>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</si>
  <si>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</si>
  <si>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</si>
  <si>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</si>
  <si>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</si>
  <si>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</si>
  <si>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</si>
  <si>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</si>
  <si>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</si>
  <si>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</si>
  <si>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</si>
  <si>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</si>
  <si>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</si>
  <si>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</si>
  <si>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</si>
  <si>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</si>
  <si>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</si>
  <si>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</si>
  <si>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</si>
  <si>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</si>
  <si>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</si>
  <si>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</si>
  <si>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</si>
  <si>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</si>
  <si>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</si>
  <si>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</si>
  <si>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</si>
  <si>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</si>
  <si>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</si>
  <si>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</si>
  <si>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</si>
  <si>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</si>
  <si>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</si>
  <si>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</si>
  <si>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</si>
  <si>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</si>
  <si>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</si>
  <si>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</si>
  <si>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</si>
  <si>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</si>
  <si>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</si>
  <si>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</si>
  <si>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</si>
  <si>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</si>
  <si>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</si>
  <si>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</si>
  <si>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</si>
  <si>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</si>
  <si>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</si>
  <si>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</si>
  <si>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</si>
  <si>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</si>
  <si>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</si>
  <si>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</si>
  <si>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</si>
  <si>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</si>
  <si>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</si>
  <si>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</si>
  <si>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</si>
  <si>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</si>
  <si>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</si>
  <si>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</si>
  <si>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</si>
  <si>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</si>
  <si>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</si>
  <si>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</si>
  <si>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</si>
  <si>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</si>
  <si>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</si>
  <si>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</si>
  <si>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</si>
  <si>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</si>
  <si>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</si>
  <si>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</si>
  <si>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</si>
  <si>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</si>
  <si>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</si>
  <si>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</si>
  <si>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</si>
  <si>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</si>
  <si>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</si>
  <si>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</si>
  <si>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</si>
  <si>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</si>
  <si>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</si>
  <si>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</si>
  <si>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</si>
  <si>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</si>
  <si>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</si>
  <si>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</si>
  <si>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</si>
  <si>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</si>
  <si>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</si>
  <si>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</si>
  <si>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</si>
  <si>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</si>
  <si>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</si>
  <si>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</si>
  <si>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</si>
  <si>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</si>
  <si>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</si>
  <si>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</si>
  <si>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</si>
  <si>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</si>
  <si>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</si>
  <si>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</si>
  <si>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</si>
  <si>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</si>
  <si>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</si>
  <si>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</si>
  <si>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</si>
  <si>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</si>
  <si>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</si>
  <si>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</si>
  <si>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</si>
  <si>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</si>
  <si>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</si>
  <si>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</si>
  <si>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</si>
  <si>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</si>
  <si>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</si>
  <si>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</si>
  <si>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</si>
  <si>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</si>
  <si>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</si>
  <si>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</si>
  <si>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</si>
  <si>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</si>
  <si>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</si>
  <si>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</si>
  <si>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</si>
  <si>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</si>
  <si>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</si>
  <si>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</si>
  <si>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</si>
  <si>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</si>
  <si>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</si>
  <si>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</si>
  <si>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</si>
  <si>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</si>
  <si>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</si>
  <si>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</si>
  <si>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</si>
  <si>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</si>
  <si>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</si>
  <si>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</si>
  <si>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</si>
  <si>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</si>
  <si>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</si>
  <si>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</si>
  <si>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</si>
  <si>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</si>
  <si>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</si>
  <si>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</si>
  <si>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</si>
  <si>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</si>
  <si>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</si>
  <si>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</si>
  <si>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</si>
  <si>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</si>
  <si>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</si>
  <si>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</si>
  <si>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</si>
  <si>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</si>
  <si>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</si>
  <si>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</si>
  <si>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</si>
  <si>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</si>
  <si>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</si>
  <si>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</si>
  <si>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</si>
  <si>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</si>
  <si>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</si>
  <si>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</si>
  <si>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</si>
  <si>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</si>
  <si>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</si>
  <si>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</si>
  <si>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</si>
  <si>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</si>
  <si>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</si>
  <si>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</si>
  <si>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</si>
  <si>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</si>
  <si>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</si>
  <si>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</si>
  <si>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</si>
  <si>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</si>
  <si>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</si>
  <si>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</si>
  <si>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</si>
  <si>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</si>
  <si>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</si>
  <si>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</si>
  <si>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</si>
  <si>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</si>
  <si>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</si>
  <si>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</si>
  <si>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</si>
  <si>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</si>
  <si>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</si>
  <si>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</si>
  <si>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</si>
  <si>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</si>
  <si>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</si>
  <si>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</si>
  <si>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</si>
  <si>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</si>
  <si>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</si>
  <si>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</si>
  <si>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</si>
  <si>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</si>
  <si>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</si>
  <si>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</si>
  <si>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</si>
  <si>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</si>
  <si>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</si>
  <si>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</si>
  <si>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</si>
  <si>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</si>
  <si>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</si>
  <si>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</si>
  <si>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</si>
  <si>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</si>
  <si>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</si>
  <si>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</si>
  <si>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</si>
  <si>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</si>
  <si>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</si>
  <si>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</si>
  <si>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</si>
  <si>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</si>
  <si>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</si>
  <si>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</si>
  <si>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</si>
  <si>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</si>
  <si>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</si>
  <si>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</si>
  <si>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</si>
  <si>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</si>
  <si>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</si>
  <si>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</si>
  <si>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</si>
  <si>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</si>
  <si>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</si>
  <si>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</si>
  <si>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</si>
  <si>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</si>
  <si>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</si>
  <si>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</si>
  <si>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</si>
  <si>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</si>
  <si>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</si>
  <si>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</si>
  <si>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</si>
  <si>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</si>
  <si>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</si>
  <si>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</si>
  <si>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</si>
  <si>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</si>
  <si>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</si>
  <si>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</si>
  <si>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</si>
  <si>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</si>
  <si>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</si>
  <si>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</si>
  <si>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</si>
  <si>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</si>
  <si>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</si>
  <si>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</si>
  <si>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</si>
  <si>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</si>
  <si>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</si>
  <si>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</si>
  <si>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</si>
  <si>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</si>
  <si>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</si>
  <si>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</si>
  <si>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</si>
  <si>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</si>
  <si>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</si>
  <si>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</si>
  <si>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</si>
  <si>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</si>
  <si>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</si>
  <si>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</si>
  <si>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</si>
  <si>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</si>
  <si>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</si>
  <si>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</si>
  <si>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</si>
  <si>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</si>
  <si>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</si>
  <si>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</si>
  <si>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</si>
  <si>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</si>
  <si>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</si>
  <si>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</si>
  <si>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</si>
  <si>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</si>
  <si>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</si>
  <si>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</si>
  <si>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</si>
  <si>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</si>
  <si>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</si>
  <si>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</si>
  <si>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</si>
  <si>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</si>
  <si>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</si>
  <si>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</si>
  <si>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</si>
  <si>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</si>
  <si>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</si>
  <si>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</si>
  <si>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</si>
  <si>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</si>
  <si>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</si>
  <si>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</si>
  <si>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</si>
  <si>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</si>
  <si>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</si>
  <si>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</si>
  <si>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</si>
  <si>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</si>
  <si>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</si>
  <si>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</si>
  <si>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</si>
  <si>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</si>
  <si>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</si>
  <si>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</si>
  <si>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</si>
  <si>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</si>
  <si>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</si>
  <si>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</si>
  <si>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</si>
  <si>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</si>
  <si>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</si>
  <si>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</si>
  <si>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</si>
  <si>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</si>
  <si>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</si>
  <si>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</si>
  <si>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</si>
  <si>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</si>
  <si>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</si>
  <si>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</si>
  <si>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</si>
  <si>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</si>
  <si>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</si>
  <si>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</si>
  <si>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</si>
  <si>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</si>
  <si>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</si>
  <si>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</si>
  <si>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</si>
  <si>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</si>
  <si>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</si>
  <si>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</si>
  <si>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</si>
  <si>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</si>
  <si>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</si>
  <si>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</si>
  <si>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</si>
  <si>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</si>
  <si>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</si>
  <si>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</si>
  <si>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</si>
  <si>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</si>
  <si>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</si>
  <si>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</si>
  <si>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</si>
  <si>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</si>
  <si>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</si>
  <si>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</si>
  <si>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</si>
  <si>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</si>
  <si>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</si>
  <si>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</si>
  <si>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</si>
  <si>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</si>
  <si>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</si>
  <si>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</si>
  <si>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</si>
  <si>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</si>
  <si>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</si>
  <si>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</si>
  <si>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</si>
  <si>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</si>
  <si>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</si>
  <si>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</si>
  <si>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</si>
  <si>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</si>
  <si>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</si>
  <si>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</si>
  <si>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</si>
  <si>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</si>
  <si>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</si>
  <si>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</si>
  <si>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</si>
  <si>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</si>
  <si>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</si>
  <si>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</si>
  <si>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</si>
  <si>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</si>
  <si>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</si>
  <si>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</si>
  <si>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</si>
  <si>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</si>
  <si>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</si>
  <si>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</si>
  <si>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</si>
  <si>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</si>
  <si>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</si>
  <si>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</si>
  <si>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</si>
  <si>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</si>
  <si>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</si>
  <si>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</si>
  <si>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</si>
  <si>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</si>
  <si>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</si>
  <si>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</si>
  <si>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</si>
  <si>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</si>
  <si>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</si>
  <si>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</si>
  <si>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</si>
  <si>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</si>
  <si>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</si>
  <si>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</si>
  <si>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</si>
  <si>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</si>
  <si>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</si>
  <si>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</si>
  <si>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</si>
  <si>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</si>
  <si>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</si>
  <si>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</si>
  <si>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</si>
  <si>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</si>
  <si>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</si>
  <si>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</si>
  <si>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</si>
  <si>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</si>
  <si>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</si>
  <si>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</si>
  <si>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</si>
  <si>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</si>
  <si>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</si>
  <si>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</si>
  <si>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</si>
  <si>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</si>
  <si>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</si>
  <si>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</si>
  <si>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</si>
  <si>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</si>
  <si>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</si>
  <si>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</si>
  <si>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</si>
  <si>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</si>
  <si>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</si>
  <si>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</si>
  <si>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</si>
  <si>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</si>
  <si>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</si>
  <si>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</si>
  <si>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</si>
  <si>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</si>
  <si>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</si>
  <si>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</si>
  <si>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</si>
  <si>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</si>
  <si>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</si>
  <si>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</si>
  <si>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</si>
  <si>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</si>
  <si>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</si>
  <si>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</si>
  <si>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</si>
  <si>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</si>
  <si>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</si>
  <si>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</si>
  <si>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</si>
  <si>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</si>
  <si>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</si>
  <si>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</si>
  <si>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</si>
  <si>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</si>
  <si>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</si>
  <si>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</si>
  <si>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</si>
  <si>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</si>
  <si>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</si>
  <si>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</si>
  <si>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</si>
  <si>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</si>
  <si>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</si>
  <si>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</si>
  <si>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</si>
  <si>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</si>
  <si>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</si>
  <si>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</si>
  <si>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</si>
  <si>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</si>
  <si>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</si>
  <si>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</si>
  <si>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</si>
  <si>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</si>
  <si>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</si>
  <si>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</si>
  <si>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</si>
  <si>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</si>
  <si>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</si>
  <si>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</si>
  <si>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</si>
  <si>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</si>
  <si>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</si>
  <si>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</si>
  <si>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</si>
  <si>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</si>
  <si>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</si>
  <si>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</si>
  <si>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</si>
  <si>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</si>
  <si>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</si>
  <si>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</si>
  <si>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</si>
  <si>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</si>
  <si>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</si>
  <si>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</si>
  <si>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</si>
  <si>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</si>
  <si>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</si>
  <si>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</si>
  <si>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</si>
  <si>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</si>
  <si>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</si>
  <si>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</si>
  <si>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</si>
  <si>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</si>
  <si>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</si>
  <si>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</si>
  <si>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</si>
  <si>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</si>
  <si>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</si>
  <si>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</si>
  <si>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</si>
  <si>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</si>
  <si>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</si>
  <si>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</si>
  <si>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</si>
  <si>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</si>
  <si>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</si>
  <si>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</si>
  <si>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</si>
  <si>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</si>
  <si>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</si>
  <si>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</si>
  <si>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</si>
  <si>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</si>
  <si>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</si>
  <si>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</si>
  <si>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</si>
  <si>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</si>
  <si>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</si>
  <si>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</si>
  <si>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</si>
  <si>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</si>
  <si>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</si>
  <si>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</si>
  <si>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</si>
  <si>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</si>
  <si>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</si>
  <si>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</si>
  <si>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</si>
  <si>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</si>
  <si>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</si>
  <si>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</si>
  <si>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</si>
  <si>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</si>
  <si>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</si>
  <si>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</si>
  <si>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</si>
  <si>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</si>
  <si>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</si>
  <si>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</si>
  <si>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</si>
  <si>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</si>
  <si>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</si>
  <si>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</si>
  <si>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</si>
  <si>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</si>
  <si>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</si>
  <si>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</si>
  <si>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</si>
  <si>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</si>
  <si>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</si>
  <si>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</si>
  <si>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</si>
  <si>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</si>
  <si>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</si>
  <si>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</si>
  <si>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</si>
  <si>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</si>
  <si>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</si>
  <si>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</si>
  <si>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</si>
  <si>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</si>
  <si>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</si>
  <si>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</si>
  <si>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</si>
  <si>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</si>
  <si>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</si>
  <si>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</si>
  <si>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</si>
  <si>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</si>
  <si>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</si>
  <si>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</si>
  <si>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</si>
  <si>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</si>
  <si>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</si>
  <si>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</si>
  <si>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</si>
  <si>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</si>
  <si>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</si>
  <si>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</si>
  <si>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</si>
  <si>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</si>
  <si>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</si>
  <si>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</si>
  <si>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</si>
  <si>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</si>
  <si>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</si>
  <si>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</si>
  <si>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</si>
  <si>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</si>
  <si>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</si>
  <si>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</si>
  <si>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</si>
  <si>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</si>
  <si>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</si>
  <si>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</si>
  <si>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</si>
  <si>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</si>
  <si>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</si>
  <si>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</si>
  <si>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</si>
  <si>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</si>
  <si>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</si>
  <si>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</si>
  <si>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</si>
  <si>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</si>
  <si>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</si>
  <si>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</si>
  <si>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</si>
  <si>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</si>
  <si>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</si>
  <si>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</si>
  <si>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</si>
  <si>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</si>
  <si>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</si>
  <si>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</si>
  <si>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</si>
  <si>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</si>
  <si>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</si>
  <si>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</si>
  <si>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</si>
  <si>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</si>
  <si>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</si>
  <si>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</si>
  <si>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</si>
  <si>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</si>
  <si>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</si>
  <si>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</si>
  <si>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</si>
  <si>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</si>
  <si>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</si>
  <si>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</si>
  <si>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</si>
  <si>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</si>
  <si>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</si>
  <si>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</si>
  <si>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</si>
  <si>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</si>
  <si>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</si>
  <si>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</si>
  <si>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</si>
  <si>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</si>
  <si>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</si>
  <si>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</si>
  <si>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</si>
  <si>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</si>
  <si>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</si>
  <si>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</si>
  <si>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</si>
  <si>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</si>
  <si>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</si>
  <si>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</si>
  <si>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</si>
  <si>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</si>
  <si>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</si>
  <si>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</si>
  <si>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</si>
  <si>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</si>
  <si>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</si>
  <si>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</si>
  <si>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</si>
  <si>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</si>
  <si>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</si>
  <si>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</si>
  <si>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</si>
  <si>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</si>
  <si>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</si>
  <si>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</si>
  <si>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</si>
  <si>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</si>
  <si>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</si>
  <si>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</si>
  <si>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</si>
  <si>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</si>
  <si>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</si>
  <si>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</si>
  <si>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</si>
  <si>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</si>
  <si>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</si>
  <si>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</si>
  <si>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</si>
  <si>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</si>
  <si>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</si>
  <si>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</si>
  <si>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</si>
  <si>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</si>
  <si>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</si>
  <si>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</si>
  <si>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</si>
  <si>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</si>
  <si>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</si>
  <si>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</si>
  <si>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</si>
  <si>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</si>
  <si>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</si>
  <si>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</si>
  <si>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</si>
  <si>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</si>
  <si>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</si>
  <si>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</si>
  <si>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</si>
  <si>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</si>
  <si>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</si>
  <si>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</si>
  <si>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</si>
  <si>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</si>
  <si>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</si>
  <si>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</si>
  <si>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</si>
  <si>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</si>
  <si>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</si>
  <si>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</si>
  <si>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</si>
  <si>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</si>
  <si>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</si>
  <si>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</si>
  <si>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</si>
  <si>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</si>
  <si>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</si>
  <si>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</si>
  <si>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</si>
  <si>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</si>
  <si>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</si>
  <si>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</si>
  <si>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</si>
  <si>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</si>
  <si>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</si>
  <si>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</si>
  <si>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</si>
  <si>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</si>
  <si>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</si>
  <si>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</si>
  <si>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</si>
  <si>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</si>
  <si>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</si>
  <si>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</si>
  <si>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</si>
  <si>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</si>
  <si>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</si>
  <si>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</si>
  <si>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</si>
  <si>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</si>
  <si>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</si>
  <si>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</si>
  <si>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</si>
  <si>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</si>
  <si>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</si>
  <si>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</si>
  <si>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</si>
  <si>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</si>
  <si>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</si>
  <si>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</si>
  <si>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</si>
  <si>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</si>
  <si>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</si>
  <si>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</si>
  <si>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</si>
  <si>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</si>
  <si>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</si>
  <si>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</si>
  <si>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</si>
  <si>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</si>
  <si>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</si>
  <si>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</si>
  <si>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</si>
  <si>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</si>
  <si>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</si>
  <si>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</si>
  <si>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</si>
  <si>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</si>
  <si>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</si>
  <si>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</si>
  <si>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</si>
  <si>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</si>
  <si>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</si>
  <si>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</si>
  <si>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</si>
  <si>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</si>
  <si>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</si>
  <si>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</si>
  <si>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</si>
  <si>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</si>
  <si>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</si>
  <si>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</si>
  <si>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</si>
  <si>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</si>
  <si>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</si>
  <si>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</si>
  <si>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</si>
  <si>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</si>
  <si>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</si>
  <si>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</si>
  <si>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</si>
  <si>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</si>
  <si>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</si>
  <si>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</si>
  <si>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</si>
  <si>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</si>
  <si>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</si>
  <si>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</si>
  <si>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</si>
  <si>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</si>
  <si>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</si>
  <si>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</si>
  <si>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</si>
  <si>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</si>
  <si>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</si>
  <si>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</si>
  <si>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</si>
  <si>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</si>
  <si>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</si>
  <si>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</si>
  <si>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</si>
  <si>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</si>
  <si>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</si>
  <si>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</si>
  <si>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</si>
  <si>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</si>
  <si>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</si>
  <si>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</si>
  <si>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</si>
  <si>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</si>
  <si>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</si>
  <si>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</si>
  <si>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</si>
  <si>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</si>
  <si>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</si>
  <si>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</si>
  <si>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</si>
  <si>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</si>
  <si>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</si>
  <si>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</si>
  <si>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</si>
  <si>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</si>
  <si>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</si>
  <si>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</si>
  <si>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</si>
  <si>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</si>
  <si>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</si>
  <si>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</si>
  <si>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</si>
  <si>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</si>
  <si>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</si>
  <si>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</si>
  <si>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</si>
  <si>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</si>
  <si>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</si>
  <si>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</si>
  <si>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</si>
  <si>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</si>
  <si>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</si>
  <si>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</si>
  <si>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</si>
  <si>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</si>
  <si>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</si>
  <si>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</si>
  <si>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</si>
  <si>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</si>
  <si>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</si>
  <si>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</si>
  <si>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</si>
  <si>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</si>
  <si>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</si>
  <si>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</si>
  <si>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</si>
  <si>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</si>
  <si>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</si>
  <si>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</si>
  <si>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</si>
  <si>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</si>
  <si>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</si>
  <si>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</si>
  <si>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</si>
  <si>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</si>
  <si>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</si>
  <si>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</si>
  <si>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</si>
  <si>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</si>
  <si>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</si>
  <si>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</si>
  <si>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</si>
  <si>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</si>
  <si>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</si>
  <si>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</si>
  <si>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</si>
  <si>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</si>
  <si>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</si>
  <si>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</si>
  <si>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</si>
  <si>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</si>
  <si>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</si>
  <si>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</si>
  <si>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</si>
  <si>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</si>
  <si>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</si>
  <si>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</si>
  <si>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</si>
  <si>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</si>
  <si>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</si>
  <si>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</si>
  <si>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</si>
  <si>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</si>
  <si>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</si>
  <si>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</si>
  <si>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</si>
  <si>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</si>
  <si>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</si>
  <si>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</si>
  <si>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</si>
  <si>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</si>
  <si>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</si>
  <si>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</si>
  <si>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</si>
  <si>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</si>
  <si>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</si>
  <si>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</si>
  <si>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</si>
  <si>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</si>
  <si>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</si>
  <si>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</si>
  <si>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</si>
  <si>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</si>
  <si>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</si>
  <si>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</si>
  <si>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</si>
  <si>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</si>
  <si>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</si>
  <si>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</si>
  <si>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</si>
  <si>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</si>
  <si>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</si>
  <si>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</si>
  <si>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</si>
  <si>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</si>
  <si>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</si>
  <si>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</si>
  <si>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</si>
  <si>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</si>
  <si>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</si>
  <si>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</si>
  <si>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</si>
  <si>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</si>
  <si>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</si>
  <si>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</si>
  <si>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</si>
  <si>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</si>
  <si>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</si>
  <si>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</si>
  <si>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</si>
  <si>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</si>
  <si>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</si>
  <si>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</si>
  <si>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</si>
  <si>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</si>
  <si>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</si>
  <si>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</si>
  <si>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</si>
  <si>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</si>
  <si>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</si>
  <si>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</si>
  <si>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</si>
  <si>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</si>
  <si>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</si>
  <si>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</si>
  <si>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</si>
  <si>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</si>
  <si>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</si>
  <si>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</si>
  <si>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</si>
  <si>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</si>
  <si>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</si>
  <si>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</si>
  <si>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</si>
  <si>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</si>
  <si>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</si>
  <si>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</si>
  <si>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</si>
  <si>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</si>
  <si>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</si>
  <si>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</si>
  <si>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</si>
  <si>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</si>
  <si>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</si>
  <si>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</si>
  <si>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</si>
  <si>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</si>
  <si>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</si>
  <si>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</si>
  <si>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</si>
  <si>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</si>
  <si>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</si>
  <si>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</si>
  <si>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</si>
  <si>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</si>
  <si>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</si>
  <si>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</si>
  <si>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</si>
  <si>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</si>
  <si>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</si>
  <si>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</si>
  <si>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</si>
  <si>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</si>
  <si>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</si>
  <si>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</si>
  <si>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</si>
  <si>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</si>
  <si>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</si>
  <si>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</si>
  <si>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</si>
  <si>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</si>
  <si>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</si>
  <si>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</si>
  <si>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</si>
  <si>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</si>
  <si>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</si>
  <si>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</si>
  <si>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</si>
  <si>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</si>
  <si>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</si>
  <si>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</si>
  <si>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</si>
  <si>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</si>
  <si>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</si>
  <si>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</si>
  <si>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</si>
  <si>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</si>
  <si>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</si>
  <si>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</si>
  <si>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</si>
  <si>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</si>
  <si>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</si>
  <si>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</si>
  <si>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</si>
  <si>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</si>
  <si>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</si>
  <si>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</si>
  <si>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</si>
  <si>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</si>
  <si>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</si>
  <si>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</si>
  <si>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</si>
  <si>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</si>
  <si>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</si>
  <si>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</si>
  <si>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</si>
  <si>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</si>
  <si>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</si>
  <si>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</si>
  <si>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</si>
  <si>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</si>
  <si>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</si>
  <si>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</si>
  <si>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</si>
  <si>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</si>
  <si>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</si>
  <si>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</si>
  <si>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</si>
  <si>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</si>
  <si>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</si>
  <si>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</si>
  <si>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</si>
  <si>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</si>
  <si>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</si>
  <si>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</si>
  <si>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</si>
  <si>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</si>
  <si>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</si>
  <si>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</si>
  <si>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</si>
  <si>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</si>
  <si>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</si>
  <si>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</si>
  <si>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</si>
  <si>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</si>
  <si>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</si>
  <si>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</si>
  <si>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</si>
  <si>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</si>
  <si>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</si>
  <si>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</si>
  <si>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</si>
  <si>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</si>
  <si>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</si>
  <si>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</si>
  <si>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</si>
  <si>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</si>
  <si>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</si>
  <si>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</si>
  <si>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</si>
  <si>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</si>
  <si>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</si>
  <si>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</si>
  <si>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</si>
  <si>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</si>
  <si>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</si>
  <si>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</si>
  <si>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</si>
  <si>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</si>
  <si>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</si>
  <si>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</si>
  <si>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</si>
  <si>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</si>
  <si>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</si>
  <si>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</si>
  <si>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</si>
  <si>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</si>
  <si>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</si>
  <si>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</si>
  <si>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</si>
  <si>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</si>
  <si>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</si>
  <si>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</si>
  <si>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</si>
  <si>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</si>
  <si>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</si>
  <si>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</si>
  <si>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</si>
  <si>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</si>
  <si>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</si>
  <si>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</si>
  <si>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</si>
  <si>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</si>
  <si>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</si>
  <si>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</si>
  <si>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</si>
  <si>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</si>
  <si>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</si>
  <si>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</si>
  <si>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</si>
  <si>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</si>
  <si>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</si>
  <si>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</si>
  <si>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</si>
  <si>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</si>
  <si>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</si>
  <si>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</si>
  <si>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</si>
  <si>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</si>
  <si>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</si>
  <si>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</si>
  <si>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</si>
  <si>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</si>
  <si>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</si>
  <si>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</si>
  <si>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</si>
  <si>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</si>
  <si>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</si>
  <si>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</si>
  <si>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</si>
  <si>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</si>
  <si>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</si>
  <si>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</si>
  <si>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</si>
  <si>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</si>
  <si>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</si>
  <si>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</si>
  <si>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</si>
  <si>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</si>
  <si>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</si>
  <si>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</si>
  <si>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</si>
  <si>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</si>
  <si>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</si>
  <si>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</si>
  <si>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</si>
  <si>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</si>
  <si>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</si>
  <si>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</si>
  <si>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</si>
  <si>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</si>
  <si>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</si>
  <si>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</si>
  <si>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</si>
  <si>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</si>
  <si>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</si>
  <si>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</si>
  <si>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</si>
  <si>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</si>
  <si>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</si>
  <si>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</si>
  <si>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</si>
  <si>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</si>
  <si>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</si>
  <si>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</si>
  <si>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</si>
  <si>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</si>
  <si>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</si>
  <si>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</si>
  <si>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</si>
  <si>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</si>
  <si>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</si>
  <si>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</si>
  <si>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</si>
  <si>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</si>
  <si>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</si>
  <si>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</si>
  <si>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</si>
  <si>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</si>
  <si>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</si>
  <si>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</si>
  <si>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</si>
  <si>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</si>
  <si>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</si>
  <si>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</si>
  <si>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</si>
  <si>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</si>
  <si>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</si>
  <si>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</si>
  <si>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</si>
  <si>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</si>
  <si>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</si>
  <si>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</si>
  <si>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</si>
  <si>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</si>
  <si>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</si>
  <si>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</si>
  <si>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</si>
  <si>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</si>
  <si>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</si>
  <si>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</si>
  <si>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</si>
  <si>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</si>
  <si>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</si>
  <si>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</si>
  <si>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</si>
  <si>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</si>
  <si>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</si>
  <si>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</si>
  <si>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</si>
  <si>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</si>
  <si>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</si>
  <si>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</si>
  <si>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</si>
  <si>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</si>
  <si>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</si>
  <si>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</si>
  <si>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</si>
  <si>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</si>
  <si>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</si>
  <si>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</si>
  <si>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</si>
  <si>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</si>
  <si>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</si>
  <si>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</si>
  <si>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</si>
  <si>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</si>
  <si>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</si>
  <si>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</si>
  <si>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</si>
  <si>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</si>
  <si>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</si>
  <si>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</si>
  <si>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</si>
  <si>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</si>
  <si>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</si>
  <si>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</si>
  <si>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</si>
  <si>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</si>
  <si>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</si>
  <si>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</si>
  <si>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</si>
  <si>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</si>
  <si>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</si>
  <si>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</si>
  <si>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</si>
  <si>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</si>
  <si>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</si>
  <si>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</si>
  <si>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</si>
  <si>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</si>
  <si>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</si>
  <si>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</si>
  <si>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</si>
  <si>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</si>
  <si>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</si>
  <si>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</si>
  <si>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</si>
  <si>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</si>
  <si>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</si>
  <si>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</si>
  <si>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</si>
  <si>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</si>
  <si>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</si>
  <si>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</si>
  <si>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</si>
  <si>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</si>
  <si>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</si>
  <si>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</si>
  <si>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</si>
  <si>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</si>
  <si>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</si>
  <si>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</si>
  <si>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</si>
  <si>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</si>
  <si>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</si>
  <si>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</si>
  <si>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</si>
  <si>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</si>
  <si>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</si>
  <si>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</si>
  <si>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</si>
  <si>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</si>
  <si>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</si>
  <si>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</si>
  <si>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</si>
  <si>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</si>
  <si>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</si>
  <si>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</si>
  <si>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</si>
  <si>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</si>
  <si>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</si>
  <si>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</si>
  <si>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</si>
  <si>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</si>
  <si>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</si>
  <si>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</si>
  <si>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</si>
  <si>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</si>
  <si>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</si>
  <si>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</si>
  <si>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</si>
  <si>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</si>
  <si>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</si>
  <si>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</si>
  <si>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</si>
  <si>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</si>
  <si>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</si>
  <si>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</si>
  <si>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</si>
  <si>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</si>
  <si>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</si>
  <si>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</si>
  <si>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</si>
  <si>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</si>
  <si>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</si>
  <si>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</si>
  <si>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</si>
  <si>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</si>
  <si>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</si>
  <si>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</si>
  <si>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</si>
  <si>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</si>
  <si>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</si>
  <si>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</si>
  <si>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</si>
  <si>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</si>
  <si>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</si>
  <si>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</si>
  <si>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</si>
  <si>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</si>
  <si>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</si>
  <si>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</si>
  <si>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</si>
  <si>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</si>
  <si>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</si>
  <si>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</si>
  <si>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</si>
  <si>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</si>
  <si>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</si>
  <si>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</si>
  <si>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</si>
  <si>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</si>
  <si>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</si>
  <si>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</si>
  <si>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</si>
  <si>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</si>
  <si>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</si>
  <si>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</si>
  <si>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</si>
  <si>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</si>
  <si>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</si>
  <si>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</si>
  <si>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</si>
  <si>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</si>
  <si>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</si>
  <si>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</si>
  <si>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</si>
  <si>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</si>
  <si>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</si>
  <si>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</si>
  <si>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</si>
  <si>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</si>
  <si>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</si>
  <si>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</si>
  <si>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</si>
  <si>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</si>
  <si>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</si>
  <si>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</si>
  <si>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</si>
  <si>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</si>
  <si>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</si>
  <si>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</si>
  <si>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</si>
  <si>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</si>
  <si>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</si>
  <si>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</si>
  <si>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</si>
  <si>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</si>
  <si>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</si>
  <si>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</si>
  <si>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</si>
  <si>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</si>
  <si>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</si>
  <si>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</si>
  <si>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</si>
  <si>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</si>
  <si>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</si>
  <si>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</si>
  <si>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</si>
  <si>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</si>
  <si>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</si>
  <si>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</si>
  <si>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</si>
  <si>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</si>
  <si>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</si>
  <si>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</si>
  <si>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</si>
  <si>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</si>
  <si>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</si>
  <si>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</si>
  <si>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</si>
  <si>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</si>
  <si>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</si>
  <si>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</si>
  <si>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</si>
  <si>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</si>
  <si>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</si>
  <si>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</si>
  <si>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</si>
  <si>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</si>
  <si>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</si>
  <si>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</si>
  <si>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</si>
  <si>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</si>
  <si>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</si>
  <si>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</si>
  <si>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</si>
  <si>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</si>
  <si>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</si>
  <si>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</si>
  <si>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</si>
  <si>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</si>
  <si>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</si>
  <si>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</si>
  <si>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</si>
  <si>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</si>
  <si>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</si>
  <si>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</si>
  <si>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</si>
  <si>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</si>
  <si>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</si>
  <si>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</si>
  <si>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</si>
  <si>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</si>
  <si>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</si>
  <si>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</si>
  <si>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</si>
  <si>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</si>
  <si>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</si>
  <si>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</si>
  <si>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</si>
  <si>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</si>
  <si>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</si>
  <si>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</si>
  <si>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</si>
  <si>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</si>
  <si>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</si>
  <si>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</si>
  <si>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</si>
  <si>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</si>
  <si>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</si>
  <si>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</si>
  <si>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</si>
  <si>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</si>
  <si>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</si>
  <si>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</si>
  <si>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</si>
  <si>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</si>
  <si>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</si>
  <si>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</si>
  <si>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</si>
  <si>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</si>
  <si>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</si>
  <si>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</si>
  <si>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</si>
  <si>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</si>
  <si>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</si>
  <si>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</si>
  <si>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</si>
  <si>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</si>
  <si>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</si>
  <si>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</si>
  <si>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</si>
  <si>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</si>
  <si>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</si>
  <si>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</si>
  <si>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</si>
  <si>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</si>
  <si>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</si>
  <si>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</si>
  <si>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</si>
  <si>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</si>
  <si>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</si>
  <si>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</si>
  <si>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</si>
  <si>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</si>
  <si>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</si>
  <si>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</si>
  <si>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</si>
  <si>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</si>
  <si>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</si>
  <si>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</si>
  <si>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</si>
  <si>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</si>
  <si>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</si>
  <si>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</si>
  <si>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</si>
  <si>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</si>
  <si>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</si>
  <si>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</si>
  <si>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</si>
  <si>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</si>
  <si>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</si>
  <si>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</si>
  <si>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</si>
  <si>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</si>
  <si>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</si>
  <si>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</si>
  <si>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</si>
  <si>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</si>
  <si>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</si>
  <si>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</si>
  <si>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</si>
  <si>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</si>
  <si>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</si>
  <si>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</si>
  <si>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</si>
  <si>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</si>
  <si>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</si>
  <si>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</si>
  <si>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</si>
  <si>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</si>
  <si>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</si>
  <si>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</si>
  <si>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</si>
  <si>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</si>
  <si>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</si>
  <si>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</si>
  <si>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</si>
  <si>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</si>
  <si>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</si>
  <si>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</si>
  <si>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</si>
  <si>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</si>
  <si>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</si>
  <si>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</si>
  <si>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</si>
  <si>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</si>
  <si>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</si>
  <si>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</si>
  <si>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</si>
  <si>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</si>
  <si>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</si>
  <si>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</si>
  <si>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</si>
  <si>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</si>
  <si>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</si>
  <si>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</si>
  <si>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</si>
  <si>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</si>
  <si>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</si>
  <si>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</si>
  <si>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</si>
  <si>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</si>
  <si>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</si>
  <si>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</si>
  <si>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</si>
  <si>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</si>
  <si>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</si>
  <si>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</si>
  <si>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</si>
  <si>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</si>
  <si>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</si>
  <si>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</si>
  <si>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</si>
  <si>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</si>
  <si>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</si>
  <si>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</si>
  <si>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</si>
  <si>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</si>
  <si>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</si>
  <si>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</si>
  <si>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</si>
  <si>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</si>
  <si>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</si>
  <si>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</si>
  <si>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</si>
  <si>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</si>
  <si>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</si>
  <si>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</si>
  <si>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</si>
  <si>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</si>
  <si>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</si>
  <si>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</si>
  <si>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</si>
  <si>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</si>
  <si>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</si>
  <si>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</si>
  <si>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</si>
  <si>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</si>
  <si>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</si>
  <si>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</si>
  <si>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</si>
  <si>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</si>
  <si>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</si>
  <si>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</si>
  <si>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</si>
  <si>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</si>
  <si>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</si>
  <si>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</si>
  <si>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</si>
  <si>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</si>
  <si>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</si>
  <si>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</si>
  <si>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</si>
  <si>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</si>
  <si>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</si>
  <si>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</si>
  <si>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</si>
  <si>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</si>
  <si>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</si>
  <si>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</si>
  <si>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</si>
  <si>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</si>
  <si>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</si>
  <si>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</si>
  <si>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</si>
  <si>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</si>
  <si>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</si>
  <si>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</si>
  <si>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</si>
  <si>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</si>
  <si>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</si>
  <si>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</si>
  <si>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</si>
  <si>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</si>
  <si>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</si>
  <si>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</si>
  <si>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</si>
  <si>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</si>
  <si>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</si>
  <si>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</si>
  <si>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</si>
  <si>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</si>
  <si>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</si>
  <si>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</si>
  <si>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</si>
  <si>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</si>
  <si>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</si>
  <si>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</si>
  <si>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</si>
  <si>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</si>
  <si>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</si>
  <si>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</si>
  <si>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</si>
  <si>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</si>
  <si>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</si>
  <si>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</si>
  <si>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</si>
  <si>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</si>
  <si>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</si>
  <si>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</si>
  <si>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</si>
  <si>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</si>
  <si>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</si>
  <si>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</si>
  <si>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</si>
  <si>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</si>
  <si>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</si>
  <si>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</si>
  <si>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</si>
  <si>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</si>
  <si>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</si>
  <si>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</si>
  <si>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</si>
  <si>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</si>
  <si>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</si>
  <si>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</si>
  <si>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</si>
  <si>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</si>
  <si>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</si>
  <si>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</si>
  <si>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</si>
  <si>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</si>
  <si>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</si>
  <si>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</si>
  <si>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</si>
  <si>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</si>
  <si>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</si>
  <si>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</si>
  <si>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</si>
  <si>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</si>
  <si>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</si>
  <si>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</si>
  <si>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</si>
  <si>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</si>
  <si>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</si>
  <si>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</si>
  <si>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</si>
  <si>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</si>
  <si>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</si>
  <si>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</si>
  <si>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</si>
  <si>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</si>
  <si>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</si>
  <si>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</si>
  <si>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</si>
  <si>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</si>
  <si>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</si>
  <si>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</si>
  <si>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</si>
  <si>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</si>
  <si>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</si>
  <si>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</si>
  <si>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</si>
  <si>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</si>
  <si>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</si>
  <si>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</si>
  <si>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</si>
  <si>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</si>
  <si>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</si>
  <si>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</si>
  <si>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</si>
  <si>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</si>
  <si>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</si>
  <si>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</si>
  <si>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</si>
  <si>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</si>
  <si>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</si>
  <si>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</si>
  <si>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</si>
  <si>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</si>
  <si>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</si>
  <si>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</si>
  <si>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</si>
  <si>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</si>
  <si>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</si>
  <si>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</si>
  <si>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</si>
  <si>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</si>
  <si>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</si>
  <si>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</si>
  <si>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</si>
  <si>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</si>
  <si>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</si>
  <si>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</si>
  <si>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</si>
  <si>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</si>
  <si>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</si>
  <si>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</si>
  <si>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</si>
  <si>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</si>
  <si>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</si>
  <si>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</si>
  <si>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</si>
  <si>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</si>
  <si>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</si>
  <si>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</si>
  <si>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</si>
  <si>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</si>
  <si>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</si>
  <si>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</si>
  <si>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</si>
  <si>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</si>
  <si>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</si>
  <si>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</si>
  <si>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</si>
  <si>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</si>
  <si>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</si>
  <si>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</si>
  <si>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</si>
  <si>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</si>
  <si>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</si>
  <si>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</si>
  <si>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</si>
  <si>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</si>
  <si>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</si>
  <si>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</si>
  <si>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</si>
  <si>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</si>
  <si>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</si>
  <si>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</si>
  <si>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</si>
  <si>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</si>
  <si>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</si>
  <si>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</si>
  <si>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</si>
  <si>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</si>
  <si>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</si>
  <si>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</si>
  <si>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</si>
  <si>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</si>
  <si>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</si>
  <si>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</si>
  <si>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</si>
  <si>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</si>
  <si>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</si>
  <si>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</si>
  <si>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</si>
  <si>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</si>
  <si>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</si>
  <si>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</si>
  <si>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</si>
  <si>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</si>
  <si>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</si>
  <si>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</si>
  <si>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</si>
  <si>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</si>
  <si>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</si>
  <si>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</si>
  <si>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</si>
  <si>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</si>
  <si>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</si>
  <si>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</si>
  <si>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</si>
  <si>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</si>
  <si>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</si>
  <si>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</si>
  <si>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</si>
  <si>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</si>
  <si>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</si>
  <si>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</si>
  <si>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</si>
  <si>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</si>
  <si>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</si>
  <si>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</si>
  <si>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</si>
  <si>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</si>
  <si>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</si>
  <si>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</si>
  <si>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</si>
  <si>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</si>
  <si>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</si>
  <si>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</si>
  <si>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</si>
  <si>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</si>
  <si>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</si>
  <si>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</si>
  <si>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</si>
  <si>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</si>
  <si>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</si>
  <si>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</si>
  <si>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</si>
  <si>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</si>
  <si>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</si>
  <si>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</si>
  <si>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</si>
  <si>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</si>
  <si>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</si>
  <si>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</si>
  <si>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</si>
  <si>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</si>
  <si>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</si>
  <si>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</si>
  <si>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</si>
  <si>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</si>
  <si>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</si>
  <si>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</si>
  <si>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</si>
  <si>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</si>
  <si>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</si>
  <si>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</si>
  <si>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</si>
  <si>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</si>
  <si>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</si>
  <si>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</si>
  <si>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</si>
  <si>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</si>
  <si>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</si>
  <si>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</si>
  <si>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</si>
  <si>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</si>
  <si>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</si>
  <si>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</si>
  <si>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</si>
  <si>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</si>
  <si>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</si>
  <si>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</si>
  <si>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</si>
  <si>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</si>
  <si>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</si>
  <si>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</si>
  <si>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</si>
  <si>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</si>
  <si>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</si>
  <si>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</si>
  <si>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</si>
  <si>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</si>
  <si>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</si>
  <si>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</si>
  <si>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</si>
  <si>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</si>
  <si>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</si>
  <si>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</si>
  <si>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</si>
  <si>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</si>
  <si>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</si>
  <si>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</si>
  <si>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</si>
  <si>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</si>
  <si>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</si>
  <si>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</si>
  <si>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</si>
  <si>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</si>
  <si>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</si>
  <si>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</si>
  <si>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</si>
  <si>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</si>
  <si>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</si>
  <si>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</si>
  <si>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</si>
  <si>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</si>
  <si>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</si>
  <si>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</si>
  <si>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</si>
  <si>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</si>
  <si>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</si>
  <si>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</si>
  <si>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</si>
  <si>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</si>
  <si>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</si>
  <si>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</si>
  <si>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</si>
  <si>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</si>
  <si>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</si>
  <si>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</si>
  <si>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</si>
  <si>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</si>
  <si>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</si>
  <si>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</si>
  <si>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</si>
  <si>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</si>
  <si>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</si>
  <si>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</si>
  <si>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</si>
  <si>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</si>
  <si>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</si>
  <si>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</si>
  <si>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</si>
  <si>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</si>
  <si>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</si>
  <si>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</si>
  <si>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</si>
  <si>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</si>
  <si>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</si>
  <si>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</si>
  <si>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</si>
  <si>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</si>
  <si>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</si>
  <si>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</si>
  <si>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</si>
  <si>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</si>
  <si>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</si>
  <si>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</si>
  <si>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</si>
  <si>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</si>
  <si>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</si>
  <si>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</si>
  <si>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</si>
  <si>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</si>
  <si>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</si>
  <si>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</si>
  <si>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</si>
  <si>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</si>
  <si>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</si>
  <si>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</si>
  <si>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</si>
  <si>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</si>
  <si>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</si>
  <si>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</si>
  <si>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</si>
  <si>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</si>
  <si>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</si>
  <si>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</si>
  <si>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</si>
  <si>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</si>
  <si>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</si>
  <si>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</si>
  <si>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</si>
  <si>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</si>
  <si>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</si>
  <si>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</si>
  <si>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</si>
  <si>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</si>
  <si>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</si>
  <si>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</si>
  <si>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</si>
  <si>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</si>
  <si>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</si>
  <si>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</si>
  <si>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</si>
  <si>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</si>
  <si>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</si>
  <si>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</si>
  <si>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</si>
  <si>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</si>
  <si>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</si>
  <si>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</si>
  <si>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</si>
  <si>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</si>
  <si>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</si>
  <si>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</si>
  <si>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</si>
  <si>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</si>
  <si>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</si>
  <si>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</si>
  <si>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</si>
  <si>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</si>
  <si>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</si>
  <si>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</si>
  <si>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</si>
  <si>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</si>
  <si>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</si>
  <si>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</si>
  <si>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</si>
  <si>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</si>
  <si>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</si>
  <si>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</si>
  <si>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</si>
  <si>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</si>
  <si>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</si>
  <si>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</si>
  <si>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</si>
  <si>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</si>
  <si>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</si>
  <si>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</si>
  <si>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</si>
  <si>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</si>
  <si>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</si>
  <si>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</si>
  <si>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</si>
  <si>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</si>
  <si>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</si>
  <si>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</si>
  <si>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</si>
  <si>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</si>
  <si>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</si>
  <si>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</si>
  <si>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</si>
  <si>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</si>
  <si>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</si>
  <si>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</si>
  <si>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</si>
  <si>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</si>
  <si>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</si>
  <si>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</si>
  <si>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</si>
  <si>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</si>
  <si>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</si>
  <si>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</si>
  <si>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</si>
  <si>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</si>
  <si>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</si>
  <si>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</si>
  <si>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</si>
  <si>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</si>
  <si>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</si>
  <si>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</si>
  <si>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</si>
  <si>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</si>
  <si>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</si>
  <si>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</si>
  <si>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</si>
  <si>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</si>
  <si>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</si>
  <si>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</si>
  <si>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</si>
  <si>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</si>
  <si>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</si>
  <si>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</si>
  <si>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</si>
  <si>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</si>
  <si>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</si>
  <si>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</si>
  <si>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</si>
  <si>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</si>
  <si>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</si>
  <si>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</si>
  <si>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</si>
  <si>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</si>
  <si>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</si>
  <si>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</si>
  <si>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</si>
  <si>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</si>
  <si>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</si>
  <si>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</si>
  <si>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</si>
  <si>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</si>
  <si>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</si>
  <si>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</si>
  <si>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</si>
  <si>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</si>
  <si>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</si>
  <si>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</si>
  <si>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</si>
  <si>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</si>
  <si>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</si>
  <si>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</si>
  <si>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</si>
  <si>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</si>
  <si>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</si>
  <si>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</si>
  <si>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</si>
  <si>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</si>
  <si>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</si>
  <si>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</si>
  <si>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</si>
  <si>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</si>
  <si>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</si>
  <si>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</si>
  <si>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</si>
  <si>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</si>
  <si>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</si>
  <si>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</si>
  <si>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</si>
  <si>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</si>
  <si>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</si>
  <si>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</si>
  <si>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</si>
  <si>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</si>
  <si>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</si>
  <si>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</si>
  <si>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</si>
  <si>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</si>
  <si>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</si>
  <si>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</si>
  <si>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</si>
  <si>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</si>
  <si>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</si>
  <si>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</si>
  <si>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</si>
  <si>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</si>
  <si>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</si>
  <si>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</si>
  <si>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</si>
  <si>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</si>
  <si>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</si>
  <si>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</si>
  <si>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</si>
  <si>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</si>
  <si>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</si>
  <si>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</si>
  <si>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</si>
  <si>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</si>
  <si>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</si>
  <si>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</si>
  <si>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</si>
  <si>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</si>
  <si>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</si>
  <si>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</si>
  <si>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</si>
  <si>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</si>
  <si>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</si>
  <si>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</si>
  <si>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</si>
  <si>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</si>
  <si>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</si>
  <si>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</si>
  <si>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</si>
  <si>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</si>
  <si>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</si>
  <si>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</si>
  <si>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</si>
  <si>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</si>
  <si>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</si>
  <si>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</si>
  <si>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</si>
  <si>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</si>
  <si>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</si>
  <si>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</si>
  <si>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</si>
  <si>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</si>
  <si>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</si>
  <si>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</si>
  <si>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</si>
  <si>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</si>
  <si>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</si>
  <si>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</si>
  <si>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</si>
  <si>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</si>
  <si>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</si>
  <si>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</si>
  <si>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</si>
  <si>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</si>
  <si>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</si>
  <si>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</si>
  <si>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</si>
  <si>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</si>
  <si>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</si>
  <si>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</si>
  <si>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</si>
  <si>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</si>
  <si>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</si>
  <si>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</si>
  <si>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</si>
  <si>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</si>
  <si>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</si>
  <si>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</si>
  <si>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</si>
  <si>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</si>
  <si>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</si>
  <si>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</si>
  <si>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</si>
  <si>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</si>
  <si>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</si>
  <si>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</si>
  <si>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</si>
  <si>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</si>
  <si>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</si>
  <si>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</si>
  <si>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</si>
  <si>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</si>
  <si>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</si>
  <si>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</si>
  <si>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</si>
  <si>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</si>
  <si>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</si>
  <si>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</si>
  <si>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</si>
  <si>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</si>
  <si>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</si>
  <si>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</si>
  <si>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</si>
  <si>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</si>
  <si>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</si>
  <si>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</si>
  <si>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</si>
  <si>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</si>
  <si>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</si>
  <si>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</si>
  <si>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</si>
  <si>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</si>
  <si>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</si>
  <si>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</si>
  <si>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</si>
  <si>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</si>
  <si>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</si>
  <si>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</si>
  <si>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</si>
  <si>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</si>
  <si>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</si>
  <si>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</si>
  <si>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</si>
  <si>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</si>
  <si>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</si>
  <si>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</si>
  <si>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</si>
  <si>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</si>
  <si>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</si>
  <si>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</si>
  <si>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</si>
  <si>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</si>
  <si>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</si>
  <si>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</si>
  <si>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</si>
  <si>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</si>
  <si>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</si>
  <si>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</si>
  <si>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</si>
  <si>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</si>
  <si>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</si>
  <si>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</si>
  <si>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</si>
  <si>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</si>
  <si>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</si>
  <si>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</si>
  <si>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</si>
  <si>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</si>
  <si>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</si>
  <si>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</si>
  <si>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</si>
  <si>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</si>
  <si>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</si>
  <si>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</si>
  <si>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</si>
  <si>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</si>
  <si>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</si>
  <si>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</si>
  <si>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</si>
  <si>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</si>
  <si>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</si>
  <si>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</si>
  <si>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</si>
  <si>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</si>
  <si>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</si>
  <si>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</si>
  <si>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</si>
  <si>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</si>
  <si>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</si>
  <si>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</si>
  <si>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</si>
  <si>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</si>
  <si>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</si>
  <si>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</si>
  <si>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</si>
  <si>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</si>
  <si>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</si>
  <si>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</si>
  <si>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</si>
  <si>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</si>
  <si>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</si>
  <si>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</si>
  <si>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</si>
  <si>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</si>
  <si>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</si>
  <si>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</si>
  <si>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</si>
  <si>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</si>
  <si>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</si>
  <si>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</si>
  <si>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</si>
  <si>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</si>
  <si>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</si>
  <si>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</si>
  <si>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</si>
  <si>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</si>
  <si>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</si>
  <si>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</si>
  <si>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</si>
  <si>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</si>
  <si>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</si>
  <si>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</si>
  <si>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</si>
  <si>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</si>
  <si>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</si>
  <si>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</si>
  <si>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</si>
  <si>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</si>
  <si>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</si>
  <si>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</si>
  <si>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</si>
  <si>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</si>
  <si>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</si>
  <si>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</si>
  <si>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</si>
  <si>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</si>
  <si>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</si>
  <si>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</si>
  <si>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</si>
  <si>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</si>
  <si>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</si>
  <si>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</si>
  <si>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</si>
  <si>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</si>
  <si>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</si>
  <si>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</si>
  <si>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</si>
  <si>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</si>
  <si>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</si>
  <si>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</si>
  <si>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</si>
  <si>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</si>
  <si>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</si>
  <si>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</si>
  <si>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</si>
  <si>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</si>
  <si>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</si>
  <si>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</si>
  <si>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</si>
  <si>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</si>
  <si>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</si>
  <si>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</si>
  <si>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</si>
  <si>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</si>
  <si>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</si>
  <si>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</si>
  <si>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</si>
  <si>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</si>
  <si>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</si>
  <si>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</si>
  <si>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</si>
  <si>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</si>
  <si>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</si>
  <si>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</si>
  <si>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</si>
  <si>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</si>
  <si>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</si>
  <si>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</si>
  <si>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</si>
  <si>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</si>
  <si>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</si>
  <si>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</si>
  <si>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</si>
  <si>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</si>
  <si>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</si>
  <si>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</si>
  <si>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</si>
  <si>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</si>
  <si>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</si>
  <si>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</si>
  <si>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</si>
  <si>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</si>
  <si>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</si>
  <si>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</si>
  <si>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</si>
  <si>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</si>
  <si>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</si>
  <si>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</si>
  <si>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</si>
  <si>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</si>
  <si>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</si>
  <si>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</si>
  <si>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</si>
  <si>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</si>
  <si>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</si>
  <si>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</si>
  <si>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</si>
  <si>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</si>
  <si>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</si>
  <si>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</si>
  <si>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</si>
  <si>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</si>
  <si>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</si>
  <si>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</si>
  <si>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</si>
  <si>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</si>
  <si>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</si>
  <si>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</si>
  <si>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</si>
  <si>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</si>
  <si>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</si>
  <si>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</si>
  <si>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</si>
  <si>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</si>
  <si>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</si>
  <si>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</si>
  <si>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</si>
  <si>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</si>
  <si>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</si>
  <si>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</si>
  <si>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</si>
  <si>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</si>
  <si>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</si>
  <si>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</si>
  <si>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</si>
  <si>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</si>
  <si>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</si>
  <si>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</si>
  <si>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</si>
  <si>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</si>
  <si>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</si>
  <si>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</si>
  <si>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</si>
  <si>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</si>
  <si>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</si>
  <si>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</si>
  <si>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</si>
  <si>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</si>
  <si>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</si>
  <si>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</si>
  <si>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</si>
  <si>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</si>
  <si>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</si>
  <si>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</si>
  <si>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</si>
  <si>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</si>
  <si>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</si>
  <si>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</si>
  <si>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</si>
  <si>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</si>
  <si>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</si>
  <si>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</si>
  <si>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</si>
  <si>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</si>
  <si>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</si>
  <si>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</si>
  <si>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</si>
  <si>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</si>
  <si>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</si>
  <si>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</si>
  <si>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</si>
  <si>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</si>
  <si>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</si>
  <si>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</si>
  <si>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</si>
  <si>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</si>
  <si>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</si>
  <si>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</si>
  <si>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</si>
  <si>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</si>
  <si>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</si>
  <si>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</si>
  <si>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</si>
  <si>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</si>
  <si>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</si>
  <si>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</si>
  <si>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</si>
  <si>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</si>
  <si>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</si>
  <si>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</si>
  <si>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</si>
  <si>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</si>
  <si>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</si>
  <si>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</si>
  <si>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</si>
  <si>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</si>
  <si>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</si>
  <si>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</si>
  <si>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</si>
  <si>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</si>
  <si>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</si>
  <si>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</si>
  <si>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</si>
  <si>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</si>
  <si>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</si>
  <si>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</si>
  <si>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</si>
  <si>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</si>
  <si>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</si>
  <si>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</si>
  <si>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</si>
  <si>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</si>
  <si>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</si>
  <si>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</si>
  <si>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</si>
  <si>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</si>
  <si>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</si>
  <si>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</si>
  <si>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</si>
  <si>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</si>
  <si>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</si>
  <si>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</si>
  <si>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</si>
  <si>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</si>
  <si>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</si>
  <si>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</si>
  <si>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</si>
  <si>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</si>
  <si>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</si>
  <si>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</si>
  <si>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</si>
  <si>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</si>
  <si>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</si>
  <si>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</si>
  <si>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</si>
  <si>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</si>
  <si>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</si>
  <si>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</si>
  <si>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</si>
  <si>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</si>
  <si>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</si>
  <si>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</si>
  <si>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</si>
  <si>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</si>
  <si>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</si>
  <si>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</si>
  <si>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</si>
  <si>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</si>
  <si>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</si>
  <si>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</si>
  <si>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</si>
  <si>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</si>
  <si>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</si>
  <si>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</si>
  <si>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</si>
  <si>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</si>
  <si>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</si>
  <si>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</si>
  <si>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</si>
  <si>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</si>
  <si>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</si>
  <si>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</si>
  <si>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</si>
  <si>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</si>
  <si>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</si>
  <si>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</si>
  <si>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</si>
  <si>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</si>
  <si>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</si>
  <si>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</si>
  <si>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</si>
  <si>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</si>
  <si>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</si>
  <si>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</si>
  <si>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</si>
  <si>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</si>
  <si>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</si>
  <si>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</si>
  <si>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</si>
  <si>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</si>
  <si>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</si>
  <si>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</si>
  <si>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</si>
  <si>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</si>
  <si>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</si>
  <si>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</si>
  <si>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</si>
  <si>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</si>
  <si>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</si>
  <si>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</si>
  <si>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</si>
  <si>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</si>
  <si>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</si>
  <si>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</si>
  <si>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</si>
  <si>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</si>
  <si>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</si>
  <si>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</si>
  <si>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</si>
  <si>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</si>
  <si>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</si>
  <si>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</si>
  <si>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</si>
  <si>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</si>
  <si>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</si>
  <si>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</si>
  <si>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</si>
  <si>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</si>
  <si>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</si>
  <si>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</si>
  <si>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</si>
  <si>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</si>
  <si>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</si>
  <si>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</si>
  <si>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</si>
  <si>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</si>
  <si>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</si>
  <si>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</si>
  <si>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</si>
  <si>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</si>
  <si>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</si>
  <si>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</si>
  <si>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</si>
  <si>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</si>
  <si>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</si>
  <si>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</si>
  <si>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</si>
  <si>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</si>
  <si>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</si>
  <si>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</si>
  <si>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</si>
  <si>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</si>
  <si>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</si>
  <si>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</si>
  <si>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</si>
  <si>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</si>
  <si>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</si>
  <si>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</si>
  <si>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</si>
  <si>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</si>
  <si>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</si>
  <si>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</si>
  <si>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</si>
  <si>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</si>
  <si>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</si>
  <si>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</si>
  <si>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</si>
  <si>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</si>
  <si>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</si>
  <si>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</si>
  <si>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</si>
  <si>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</si>
  <si>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</si>
  <si>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</si>
  <si>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</si>
  <si>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</si>
  <si>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</si>
  <si>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</si>
  <si>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</si>
  <si>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</si>
  <si>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</si>
  <si>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</si>
  <si>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</si>
  <si>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</si>
  <si>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</si>
  <si>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</si>
  <si>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</si>
  <si>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</si>
  <si>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</si>
  <si>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</si>
  <si>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</si>
  <si>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</si>
  <si>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</si>
  <si>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</si>
  <si>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</si>
  <si>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</si>
  <si>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</si>
  <si>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</si>
  <si>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</si>
  <si>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</si>
  <si>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</si>
  <si>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</si>
  <si>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</si>
  <si>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</si>
  <si>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</si>
  <si>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</si>
  <si>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</si>
  <si>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</si>
  <si>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</si>
  <si>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</si>
  <si>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</si>
  <si>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</si>
  <si>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</si>
  <si>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</si>
  <si>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</si>
  <si>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</si>
  <si>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</si>
  <si>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</si>
  <si>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</si>
  <si>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</si>
  <si>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</si>
  <si>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</si>
  <si>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</si>
  <si>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</si>
  <si>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</si>
  <si>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</si>
  <si>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</si>
  <si>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</si>
  <si>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</si>
  <si>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</si>
  <si>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</si>
  <si>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</si>
  <si>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</si>
  <si>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</si>
  <si>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</si>
  <si>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</si>
  <si>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</si>
  <si>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</si>
  <si>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</si>
  <si>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</si>
  <si>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</si>
  <si>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</si>
  <si>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</si>
  <si>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</si>
  <si>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</si>
  <si>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</si>
  <si>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</si>
  <si>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</si>
  <si>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</si>
  <si>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</si>
  <si>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</si>
  <si>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</si>
  <si>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</si>
  <si>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</si>
  <si>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</si>
  <si>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</si>
  <si>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</si>
  <si>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</si>
  <si>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</si>
  <si>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</si>
  <si>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</si>
  <si>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</si>
  <si>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</si>
  <si>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</si>
  <si>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</si>
  <si>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</si>
  <si>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</si>
  <si>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</si>
  <si>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</si>
  <si>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</si>
  <si>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</si>
  <si>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</si>
  <si>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</si>
  <si>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</si>
  <si>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</si>
  <si>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</si>
  <si>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</si>
  <si>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</si>
  <si>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</si>
  <si>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</si>
  <si>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</si>
  <si>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</si>
  <si>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</si>
  <si>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</si>
  <si>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</si>
  <si>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</si>
  <si>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</si>
  <si>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</si>
  <si>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</si>
  <si>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</si>
  <si>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</si>
  <si>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</si>
  <si>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</si>
  <si>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</si>
  <si>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</si>
  <si>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</si>
  <si>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</si>
  <si>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</si>
  <si>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</si>
  <si>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</si>
  <si>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</si>
  <si>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</si>
  <si>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</si>
  <si>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</si>
  <si>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</si>
  <si>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</si>
  <si>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</si>
  <si>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</si>
  <si>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</si>
  <si>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</si>
  <si>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</si>
  <si>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</si>
  <si>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</si>
  <si>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</si>
  <si>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</si>
  <si>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</si>
  <si>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</si>
  <si>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</si>
  <si>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</si>
  <si>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</si>
  <si>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</si>
  <si>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</si>
  <si>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</si>
  <si>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</si>
  <si>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</si>
  <si>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</si>
  <si>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</si>
  <si>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</si>
  <si>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</si>
  <si>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</si>
  <si>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</si>
  <si>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</si>
  <si>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</si>
  <si>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</si>
  <si>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</si>
  <si>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</si>
  <si>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</si>
  <si>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</si>
  <si>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</si>
  <si>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</si>
  <si>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</si>
  <si>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</si>
  <si>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</si>
  <si>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</si>
  <si>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</si>
  <si>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</si>
  <si>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</si>
  <si>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</si>
  <si>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</si>
  <si>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</si>
  <si>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</si>
  <si>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</si>
  <si>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</si>
  <si>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</si>
  <si>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</si>
  <si>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</si>
  <si>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</si>
  <si>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</si>
  <si>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</si>
  <si>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</si>
  <si>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</si>
  <si>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</si>
  <si>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</si>
  <si>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</si>
  <si>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</si>
  <si>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</si>
  <si>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</si>
  <si>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</si>
  <si>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</si>
  <si>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</si>
  <si>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</si>
  <si>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</si>
  <si>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</si>
  <si>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</si>
  <si>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</si>
  <si>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</si>
  <si>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</si>
  <si>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</si>
  <si>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</si>
  <si>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</si>
  <si>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</si>
  <si>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</si>
  <si>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</si>
  <si>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</si>
  <si>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</si>
  <si>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</si>
  <si>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</si>
  <si>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</si>
  <si>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</si>
  <si>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</si>
  <si>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</si>
  <si>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</si>
  <si>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</si>
  <si>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</si>
  <si>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</si>
  <si>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</si>
  <si>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</si>
  <si>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</si>
  <si>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</si>
  <si>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</si>
  <si>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</si>
  <si>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</si>
  <si>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</si>
  <si>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</si>
  <si>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</si>
  <si>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</si>
  <si>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</si>
  <si>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</si>
  <si>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</si>
  <si>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</si>
  <si>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</si>
  <si>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</si>
  <si>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</si>
  <si>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</si>
  <si>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</si>
  <si>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</si>
  <si>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</si>
  <si>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</si>
  <si>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</si>
  <si>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</si>
  <si>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</si>
  <si>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</si>
  <si>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</si>
  <si>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</si>
  <si>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</si>
  <si>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</si>
  <si>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</si>
  <si>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</si>
  <si>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</si>
  <si>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</si>
  <si>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</si>
  <si>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</si>
  <si>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</si>
  <si>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</si>
  <si>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</si>
  <si>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</si>
  <si>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</si>
  <si>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</si>
  <si>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</si>
  <si>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</si>
  <si>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</si>
  <si>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</si>
  <si>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</si>
  <si>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</si>
  <si>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</si>
  <si>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</si>
  <si>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</si>
  <si>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</si>
  <si>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</si>
  <si>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</si>
  <si>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</si>
  <si>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</si>
  <si>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</si>
  <si>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</si>
  <si>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</si>
  <si>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</si>
  <si>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</si>
  <si>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</si>
  <si>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</si>
  <si>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</si>
  <si>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</si>
  <si>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</si>
  <si>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</si>
  <si>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</si>
  <si>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</si>
  <si>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</si>
  <si>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</si>
  <si>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</si>
  <si>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</si>
  <si>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</si>
  <si>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</si>
  <si>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</si>
  <si>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</si>
  <si>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</si>
  <si>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</si>
  <si>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</si>
  <si>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</si>
  <si>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</si>
  <si>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</si>
  <si>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</si>
  <si>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</si>
  <si>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</si>
  <si>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</si>
  <si>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</si>
  <si>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</si>
  <si>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</si>
  <si>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</si>
  <si>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</si>
  <si>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</si>
  <si>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</si>
  <si>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</si>
  <si>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</si>
  <si>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</si>
  <si>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</si>
  <si>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</si>
  <si>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</si>
  <si>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</si>
  <si>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</si>
  <si>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</si>
  <si>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</si>
  <si>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</si>
  <si>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</si>
  <si>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</si>
  <si>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</si>
  <si>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</si>
  <si>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</si>
  <si>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</si>
  <si>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</si>
  <si>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</si>
  <si>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</si>
  <si>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</si>
  <si>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</si>
  <si>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</si>
  <si>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</si>
  <si>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</si>
  <si>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</si>
  <si>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</si>
  <si>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</si>
  <si>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</si>
  <si>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</si>
  <si>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</si>
  <si>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</si>
  <si>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</si>
  <si>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</si>
  <si>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</si>
  <si>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</si>
  <si>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</si>
  <si>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</si>
  <si>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</si>
  <si>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</si>
  <si>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</si>
  <si>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</si>
  <si>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</si>
  <si>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</si>
  <si>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</si>
  <si>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</si>
  <si>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</si>
  <si>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</si>
  <si>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</si>
  <si>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</si>
  <si>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</si>
  <si>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</si>
  <si>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</si>
  <si>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</si>
  <si>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</si>
  <si>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</si>
  <si>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</si>
  <si>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</si>
  <si>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</si>
  <si>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</si>
  <si>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</si>
  <si>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</si>
  <si>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</si>
  <si>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</si>
  <si>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</si>
  <si>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</si>
  <si>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</si>
  <si>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</si>
  <si>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</si>
  <si>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</si>
  <si>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</si>
  <si>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</si>
  <si>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</si>
  <si>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</si>
  <si>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</si>
  <si>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</si>
  <si>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</si>
  <si>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</si>
  <si>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</si>
  <si>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</si>
  <si>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</si>
  <si>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</si>
  <si>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</si>
  <si>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</si>
  <si>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</si>
  <si>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</si>
  <si>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</si>
  <si>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</si>
  <si>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</si>
  <si>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</si>
  <si>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</si>
  <si>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</si>
  <si>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</si>
  <si>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</si>
  <si>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</si>
  <si>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</si>
  <si>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</si>
  <si>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</si>
  <si>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</si>
  <si>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</si>
  <si>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</si>
  <si>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</si>
  <si>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</si>
  <si>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</si>
  <si>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</si>
  <si>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</si>
  <si>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</si>
  <si>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</si>
  <si>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</si>
  <si>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</si>
  <si>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</si>
  <si>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</si>
  <si>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</si>
  <si>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</si>
  <si>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</si>
  <si>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</si>
  <si>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</si>
  <si>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</si>
  <si>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</si>
  <si>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</si>
  <si>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</si>
  <si>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</si>
  <si>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</si>
  <si>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</si>
  <si>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</si>
  <si>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</si>
  <si>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</si>
  <si>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</si>
  <si>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</si>
  <si>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</si>
  <si>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</si>
  <si>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</si>
  <si>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</si>
  <si>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</si>
  <si>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</si>
  <si>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</si>
  <si>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</si>
  <si>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</si>
  <si>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</si>
  <si>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</si>
  <si>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</si>
  <si>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</si>
  <si>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</si>
  <si>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</si>
  <si>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</si>
  <si>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</si>
  <si>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</si>
  <si>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</si>
  <si>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</si>
  <si>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</si>
  <si>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</si>
  <si>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</si>
  <si>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</si>
  <si>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</si>
  <si>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</si>
  <si>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</si>
  <si>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</si>
  <si>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</si>
  <si>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</si>
  <si>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</si>
  <si>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</si>
  <si>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</si>
  <si>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</si>
  <si>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</si>
  <si>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</si>
  <si>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</si>
  <si>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</si>
  <si>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</si>
  <si>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</si>
  <si>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</si>
  <si>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</si>
  <si>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</si>
  <si>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</si>
  <si>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</si>
  <si>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</si>
  <si>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</si>
  <si>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</si>
  <si>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</si>
  <si>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</si>
  <si>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</si>
  <si>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</si>
  <si>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</si>
  <si>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</si>
  <si>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</si>
  <si>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</si>
  <si>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</si>
  <si>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</si>
  <si>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</si>
  <si>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</si>
  <si>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</si>
  <si>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</si>
  <si>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</si>
  <si>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</si>
  <si>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</si>
  <si>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</si>
  <si>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</si>
  <si>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</si>
  <si>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</si>
  <si>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</si>
  <si>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</si>
  <si>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</si>
  <si>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</si>
  <si>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</si>
  <si>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</si>
  <si>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</si>
  <si>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</si>
  <si>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</si>
  <si>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</si>
  <si>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</si>
  <si>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</si>
  <si>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</si>
  <si>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</si>
  <si>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</si>
  <si>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</si>
  <si>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</si>
  <si>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</si>
  <si>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</si>
  <si>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</si>
  <si>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</si>
  <si>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</si>
  <si>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</si>
  <si>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</si>
  <si>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</si>
  <si>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</si>
  <si>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</si>
  <si>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</si>
  <si>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</si>
  <si>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</si>
  <si>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</si>
  <si>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</si>
  <si>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</si>
  <si>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</si>
  <si>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</si>
  <si>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</si>
  <si>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</si>
  <si>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</si>
  <si>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</si>
  <si>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</si>
  <si>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</si>
  <si>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</si>
  <si>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</si>
  <si>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</si>
  <si>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</si>
  <si>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</si>
  <si>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</si>
  <si>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</si>
  <si>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</si>
  <si>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</si>
  <si>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</si>
  <si>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</si>
  <si>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</si>
  <si>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</si>
  <si>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</si>
  <si>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</si>
  <si>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</si>
  <si>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</si>
  <si>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</si>
  <si>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</si>
  <si>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</si>
  <si>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</si>
  <si>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</si>
  <si>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</si>
  <si>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</si>
  <si>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</si>
  <si>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</si>
  <si>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</si>
  <si>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</si>
  <si>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</si>
  <si>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</si>
  <si>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</si>
  <si>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</si>
  <si>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</si>
  <si>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</si>
  <si>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</si>
  <si>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</si>
  <si>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</si>
  <si>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</si>
  <si>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</si>
  <si>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</si>
  <si>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</si>
  <si>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</si>
  <si>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</si>
  <si>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</si>
  <si>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</si>
  <si>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</si>
  <si>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</si>
  <si>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</si>
  <si>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</si>
  <si>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</si>
  <si>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</si>
  <si>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</si>
  <si>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</si>
  <si>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</si>
  <si>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</si>
  <si>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</si>
  <si>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</si>
  <si>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</si>
  <si>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</si>
  <si>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</si>
  <si>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</si>
  <si>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</si>
  <si>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</si>
  <si>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</si>
  <si>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</si>
  <si>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</si>
  <si>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</si>
  <si>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</si>
  <si>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</si>
  <si>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</si>
  <si>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</si>
  <si>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</si>
  <si>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</si>
  <si>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</si>
  <si>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</si>
  <si>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</si>
  <si>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</si>
  <si>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</si>
  <si>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</si>
  <si>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</si>
  <si>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</si>
  <si>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</si>
  <si>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</si>
  <si>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</si>
  <si>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</si>
  <si>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</si>
  <si>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</si>
  <si>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</si>
  <si>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</si>
  <si>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</si>
  <si>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</si>
  <si>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</si>
  <si>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</si>
  <si>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</si>
  <si>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</si>
  <si>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</si>
  <si>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</si>
  <si>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</si>
  <si>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</si>
  <si>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</si>
  <si>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</si>
  <si>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</si>
  <si>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</si>
  <si>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</si>
  <si>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</si>
  <si>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</si>
  <si>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</si>
  <si>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</si>
  <si>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</si>
  <si>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</si>
  <si>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</si>
  <si>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</si>
  <si>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</si>
  <si>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</si>
  <si>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</si>
  <si>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</si>
  <si>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</si>
  <si>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</si>
  <si>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</si>
  <si>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</si>
  <si>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</si>
  <si>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</si>
  <si>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</si>
  <si>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</si>
  <si>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</si>
  <si>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</si>
  <si>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</si>
  <si>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</si>
  <si>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</si>
  <si>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</si>
  <si>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</si>
  <si>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</si>
  <si>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</si>
  <si>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</si>
  <si>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</si>
  <si>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</si>
  <si>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</si>
  <si>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</si>
  <si>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</si>
  <si>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</si>
  <si>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</si>
  <si>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</si>
  <si>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</si>
  <si>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</si>
  <si>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</si>
  <si>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</si>
  <si>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</si>
  <si>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</si>
  <si>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</si>
  <si>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</si>
  <si>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</si>
  <si>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</si>
  <si>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</si>
  <si>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</si>
  <si>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</si>
  <si>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</si>
  <si>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</si>
  <si>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</si>
  <si>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</si>
  <si>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</si>
  <si>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</si>
  <si>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</si>
  <si>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</si>
  <si>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</si>
  <si>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</si>
  <si>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</si>
  <si>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</si>
  <si>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</si>
  <si>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</si>
  <si>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</si>
  <si>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</si>
  <si>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</si>
  <si>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</si>
  <si>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</si>
  <si>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</si>
  <si>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</si>
  <si>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</si>
  <si>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</si>
  <si>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</si>
  <si>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</si>
  <si>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</si>
  <si>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</si>
  <si>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</si>
  <si>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</si>
  <si>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</si>
  <si>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</si>
  <si>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</si>
  <si>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</si>
  <si>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</si>
  <si>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</si>
  <si>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</si>
  <si>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</si>
  <si>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</si>
  <si>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</si>
  <si>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</si>
  <si>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</si>
  <si>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</si>
  <si>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</si>
  <si>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</si>
  <si>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</si>
  <si>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</si>
  <si>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</si>
  <si>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</si>
  <si>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</si>
  <si>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</si>
  <si>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</si>
  <si>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</si>
  <si>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</si>
  <si>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</si>
  <si>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</si>
  <si>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</si>
  <si>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</si>
  <si>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</si>
  <si>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</si>
  <si>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</si>
  <si>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</si>
  <si>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</si>
  <si>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</si>
  <si>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</si>
  <si>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</si>
  <si>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</si>
  <si>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</si>
  <si>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</si>
  <si>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</si>
  <si>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</si>
  <si>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</si>
  <si>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</si>
  <si>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</si>
  <si>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</si>
  <si>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</si>
  <si>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</si>
  <si>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</si>
  <si>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</si>
  <si>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</si>
  <si>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</si>
  <si>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</si>
  <si>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</si>
  <si>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</si>
  <si>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</si>
  <si>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</si>
  <si>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</si>
  <si>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</si>
  <si>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</si>
  <si>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</si>
  <si>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</si>
  <si>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</si>
  <si>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</si>
  <si>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</si>
  <si>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</si>
  <si>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</si>
  <si>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</si>
  <si>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</si>
  <si>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</si>
  <si>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</si>
  <si>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</si>
  <si>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</si>
  <si>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</si>
  <si>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</si>
  <si>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</si>
  <si>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</si>
  <si>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</si>
  <si>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</si>
  <si>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</si>
  <si>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</si>
  <si>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</si>
  <si>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</si>
  <si>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</si>
  <si>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</si>
  <si>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</si>
  <si>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</si>
  <si>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</si>
  <si>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</si>
  <si>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</si>
  <si>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</si>
  <si>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</si>
  <si>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</si>
  <si>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</si>
  <si>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</si>
  <si>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</si>
  <si>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</si>
  <si>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</si>
  <si>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</si>
  <si>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</si>
  <si>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</si>
  <si>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</si>
  <si>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</si>
  <si>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</si>
  <si>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</si>
  <si>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</si>
  <si>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</si>
  <si>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</si>
  <si>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</si>
  <si>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</si>
  <si>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</si>
  <si>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</si>
  <si>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</si>
  <si>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</si>
  <si>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</si>
  <si>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</si>
  <si>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</si>
  <si>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</si>
  <si>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</si>
  <si>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</si>
  <si>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</si>
  <si>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</si>
  <si>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</si>
  <si>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</si>
  <si>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</si>
  <si>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</si>
  <si>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</si>
  <si>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</si>
  <si>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</si>
  <si>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</si>
  <si>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</si>
  <si>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</si>
  <si>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</si>
  <si>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</si>
  <si>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</si>
  <si>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</si>
  <si>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</si>
  <si>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</si>
  <si>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</si>
  <si>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</si>
  <si>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</si>
  <si>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</si>
  <si>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</si>
  <si>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</si>
  <si>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</si>
  <si>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</si>
  <si>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</si>
  <si>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</si>
  <si>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</si>
  <si>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</si>
  <si>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</si>
  <si>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</si>
  <si>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</si>
  <si>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</si>
  <si>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</si>
  <si>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</si>
  <si>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</si>
  <si>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</si>
  <si>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</si>
  <si>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</si>
  <si>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</si>
  <si>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</si>
  <si>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</si>
  <si>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</si>
  <si>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</si>
  <si>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</si>
  <si>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</si>
  <si>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</si>
  <si>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</si>
  <si>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</si>
  <si>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</si>
  <si>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</si>
  <si>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</si>
  <si>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</si>
  <si>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</si>
  <si>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</si>
  <si>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</si>
  <si>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</si>
  <si>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</si>
  <si>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</si>
  <si>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</si>
  <si>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</si>
  <si>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</si>
  <si>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</si>
  <si>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</si>
  <si>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</si>
  <si>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</si>
  <si>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</si>
  <si>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</si>
  <si>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</si>
  <si>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</si>
  <si>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</si>
  <si>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</si>
  <si>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</si>
  <si>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</si>
  <si>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</si>
  <si>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</si>
  <si>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</si>
  <si>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</si>
  <si>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</si>
  <si>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</si>
  <si>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</si>
  <si>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</si>
  <si>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</si>
  <si>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</si>
  <si>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</si>
  <si>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</si>
  <si>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</si>
  <si>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</si>
  <si>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</si>
  <si>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</si>
  <si>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</si>
  <si>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</si>
  <si>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</si>
  <si>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</si>
  <si>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</si>
  <si>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</si>
  <si>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</si>
  <si>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</si>
  <si>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</si>
  <si>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</si>
  <si>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</si>
  <si>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</si>
  <si>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</si>
  <si>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</si>
  <si>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</si>
  <si>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</si>
  <si>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</si>
  <si>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</si>
  <si>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</si>
  <si>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</si>
  <si>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</si>
  <si>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</si>
  <si>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</si>
  <si>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</si>
  <si>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</si>
  <si>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</si>
  <si>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</si>
  <si>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</si>
  <si>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</si>
  <si>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</si>
  <si>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</si>
  <si>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</si>
  <si>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</si>
  <si>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</si>
  <si>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</si>
  <si>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</si>
  <si>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</si>
  <si>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</si>
  <si>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</si>
  <si>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</si>
  <si>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</si>
  <si>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</si>
  <si>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</si>
  <si>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</si>
  <si>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</si>
  <si>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</si>
  <si>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</si>
  <si>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</si>
  <si>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</si>
  <si>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</si>
  <si>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</si>
  <si>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</si>
  <si>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</si>
  <si>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</si>
  <si>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</si>
  <si>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</si>
  <si>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</si>
  <si>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</si>
  <si>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</si>
  <si>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</si>
  <si>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</si>
  <si>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</si>
  <si>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</si>
  <si>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</si>
  <si>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</si>
  <si>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</si>
  <si>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</si>
  <si>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</si>
  <si>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</si>
  <si>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</si>
  <si>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</si>
  <si>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</si>
  <si>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</si>
  <si>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</si>
  <si>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</si>
  <si>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</si>
  <si>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</si>
  <si>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</si>
  <si>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</si>
  <si>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</si>
  <si>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</si>
  <si>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</si>
  <si>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</si>
  <si>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</si>
  <si>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</si>
  <si>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</si>
  <si>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</si>
  <si>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</si>
  <si>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</si>
  <si>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</si>
  <si>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</si>
  <si>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</si>
  <si>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</si>
  <si>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</si>
  <si>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</si>
  <si>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</si>
  <si>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</si>
  <si>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</si>
  <si>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</si>
  <si>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</si>
  <si>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</si>
  <si>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</si>
  <si>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</si>
  <si>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</si>
  <si>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</si>
  <si>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</si>
  <si>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</si>
  <si>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</si>
  <si>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</si>
  <si>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</si>
  <si>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</si>
  <si>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</si>
  <si>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</si>
  <si>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</si>
  <si>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</si>
  <si>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</si>
  <si>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</si>
  <si>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</si>
  <si>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</si>
  <si>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</si>
  <si>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</si>
  <si>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</si>
  <si>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</si>
  <si>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</si>
  <si>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</si>
  <si>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</si>
  <si>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</si>
  <si>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</si>
  <si>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</si>
  <si>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</si>
  <si>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</si>
  <si>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</si>
  <si>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</si>
  <si>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</si>
  <si>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</si>
  <si>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</si>
  <si>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</si>
  <si>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</si>
  <si>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</si>
  <si>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</si>
  <si>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</si>
  <si>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</si>
  <si>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</si>
  <si>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</si>
  <si>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</si>
  <si>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</si>
  <si>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</si>
  <si>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</si>
  <si>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</si>
  <si>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</si>
  <si>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</si>
  <si>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</si>
  <si>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</si>
  <si>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</si>
  <si>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</si>
  <si>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</si>
  <si>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</si>
  <si>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</si>
  <si>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</si>
  <si>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</si>
  <si>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</si>
  <si>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</si>
  <si>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</si>
  <si>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</si>
  <si>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</si>
  <si>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</si>
  <si>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</si>
  <si>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</si>
  <si>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</si>
  <si>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</si>
  <si>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</si>
  <si>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</si>
  <si>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</si>
  <si>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</si>
  <si>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</si>
  <si>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</si>
  <si>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</si>
  <si>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</si>
  <si>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</si>
  <si>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</si>
  <si>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</si>
  <si>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</si>
  <si>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</si>
  <si>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</si>
  <si>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</si>
  <si>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</si>
  <si>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</si>
  <si>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</si>
  <si>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</si>
  <si>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</si>
  <si>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</si>
  <si>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</si>
  <si>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</si>
  <si>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</si>
  <si>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</si>
  <si>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</si>
  <si>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</si>
  <si>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</si>
  <si>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</si>
  <si>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</si>
  <si>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</si>
  <si>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</si>
  <si>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</si>
  <si>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</si>
  <si>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</si>
  <si>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</si>
  <si>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</si>
  <si>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</si>
  <si>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</si>
  <si>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</si>
  <si>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</si>
  <si>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</si>
  <si>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</si>
  <si>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</si>
  <si>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</si>
  <si>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</si>
  <si>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</si>
  <si>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</si>
  <si>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</si>
  <si>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</si>
  <si>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</si>
  <si>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</si>
  <si>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</si>
  <si>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</si>
  <si>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</si>
  <si>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</si>
  <si>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</si>
  <si>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</si>
  <si>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</si>
  <si>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</si>
  <si>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</si>
  <si>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</si>
  <si>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</si>
  <si>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</si>
  <si>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</si>
  <si>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</si>
  <si>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</si>
  <si>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</si>
  <si>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</si>
  <si>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</si>
  <si>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</si>
  <si>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</si>
  <si>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</si>
  <si>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</si>
  <si>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</si>
  <si>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</si>
  <si>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</si>
  <si>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</si>
  <si>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</si>
  <si>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</si>
  <si>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</si>
  <si>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</si>
  <si>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</si>
  <si>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</si>
  <si>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</si>
  <si>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</si>
  <si>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</si>
  <si>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</si>
  <si>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</si>
  <si>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</si>
  <si>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</si>
  <si>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</si>
  <si>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</si>
  <si>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</si>
  <si>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</si>
  <si>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</si>
  <si>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</si>
  <si>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</si>
  <si>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</si>
  <si>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</si>
  <si>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</si>
  <si>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</si>
  <si>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</si>
  <si>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</si>
  <si>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</si>
  <si>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</si>
  <si>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</si>
  <si>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</si>
  <si>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</si>
  <si>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</si>
  <si>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</si>
  <si>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</si>
  <si>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</si>
  <si>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</si>
  <si>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</si>
  <si>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</si>
  <si>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</si>
  <si>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</si>
  <si>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</si>
  <si>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</si>
  <si>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</si>
  <si>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</si>
  <si>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</si>
  <si>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</si>
  <si>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</si>
  <si>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</si>
  <si>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</si>
  <si>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</si>
  <si>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</si>
  <si>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</si>
  <si>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</si>
  <si>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</si>
  <si>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</si>
  <si>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</si>
  <si>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</si>
  <si>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</si>
  <si>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</si>
  <si>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</si>
  <si>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</si>
  <si>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</si>
  <si>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</si>
  <si>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</si>
  <si>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</si>
  <si>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</si>
  <si>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</si>
  <si>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</si>
  <si>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</si>
  <si>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</si>
  <si>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</si>
  <si>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</si>
  <si>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</si>
  <si>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</si>
  <si>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</si>
  <si>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</si>
  <si>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</si>
  <si>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</si>
  <si>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</si>
  <si>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</si>
  <si>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</si>
  <si>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</si>
  <si>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</si>
  <si>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</si>
  <si>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</si>
  <si>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</si>
  <si>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</si>
  <si>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</si>
  <si>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</si>
  <si>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</si>
  <si>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</si>
  <si>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</si>
  <si>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</si>
  <si>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</si>
  <si>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</si>
  <si>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</si>
  <si>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</si>
  <si>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</si>
  <si>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</si>
  <si>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</si>
  <si>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</si>
  <si>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</si>
  <si>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</si>
  <si>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</si>
  <si>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</si>
  <si>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</si>
  <si>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</si>
  <si>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</si>
  <si>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</si>
  <si>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</si>
  <si>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</si>
  <si>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</si>
  <si>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</si>
  <si>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</si>
  <si>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</si>
  <si>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</si>
  <si>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</si>
  <si>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</si>
  <si>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</si>
  <si>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</si>
  <si>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</si>
  <si>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</si>
  <si>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</si>
  <si>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</si>
  <si>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</si>
  <si>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</si>
  <si>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</si>
  <si>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</si>
  <si>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</si>
  <si>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</si>
  <si>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</si>
  <si>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</si>
  <si>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</si>
  <si>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</si>
  <si>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</si>
  <si>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</si>
  <si>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</si>
  <si>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</si>
  <si>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</si>
  <si>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</si>
  <si>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</si>
  <si>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</si>
  <si>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</si>
  <si>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</si>
  <si>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</si>
  <si>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</si>
  <si>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</si>
  <si>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</si>
  <si>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</si>
  <si>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</si>
  <si>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</si>
  <si>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</si>
  <si>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</si>
  <si>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</si>
  <si>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</si>
  <si>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</si>
  <si>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</si>
  <si>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</si>
  <si>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</si>
  <si>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</si>
  <si>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</si>
  <si>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</si>
  <si>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</si>
  <si>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</si>
  <si>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</si>
  <si>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</si>
  <si>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</si>
  <si>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</si>
  <si>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</si>
  <si>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</si>
  <si>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</si>
  <si>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</si>
  <si>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</si>
  <si>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</si>
  <si>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</si>
  <si>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</si>
  <si>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</si>
  <si>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</si>
  <si>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</si>
  <si>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</si>
  <si>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</si>
  <si>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</si>
  <si>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</si>
  <si>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</si>
  <si>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</si>
  <si>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</si>
  <si>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</si>
  <si>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</si>
  <si>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</si>
  <si>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</si>
  <si>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</si>
  <si>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</si>
  <si>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</si>
  <si>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</si>
  <si>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</si>
  <si>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</si>
  <si>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</si>
  <si>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</si>
  <si>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</si>
  <si>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</si>
  <si>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</si>
  <si>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</si>
  <si>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</si>
  <si>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</si>
  <si>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</si>
  <si>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</si>
  <si>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</si>
  <si>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</si>
  <si>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</si>
  <si>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</si>
  <si>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</si>
  <si>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</si>
  <si>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</si>
  <si>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</si>
  <si>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</si>
  <si>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</si>
  <si>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</si>
  <si>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</si>
  <si>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</si>
  <si>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</si>
  <si>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</si>
  <si>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</si>
  <si>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</si>
  <si>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</si>
  <si>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</si>
  <si>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</si>
  <si>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</si>
  <si>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</si>
  <si>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</si>
  <si>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</si>
  <si>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</si>
  <si>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</si>
  <si>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</si>
  <si>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</si>
  <si>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</si>
  <si>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</si>
  <si>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</si>
  <si>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</si>
  <si>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</si>
  <si>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</si>
  <si>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</si>
  <si>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</si>
  <si>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</si>
  <si>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</si>
  <si>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</si>
  <si>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</si>
  <si>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</si>
  <si>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</si>
  <si>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</si>
  <si>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</si>
  <si>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</si>
  <si>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</si>
  <si>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</si>
  <si>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</si>
  <si>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</si>
  <si>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</si>
  <si>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</si>
  <si>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</si>
  <si>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</si>
  <si>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</si>
  <si>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</si>
  <si>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</si>
  <si>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</si>
  <si>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</si>
  <si>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</si>
  <si>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</si>
  <si>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</si>
  <si>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</si>
  <si>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</si>
  <si>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</si>
  <si>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</si>
  <si>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</si>
  <si>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</si>
  <si>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</si>
  <si>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</si>
  <si>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</si>
  <si>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</si>
  <si>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</si>
  <si>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</si>
  <si>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</si>
  <si>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</si>
  <si>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</si>
  <si>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</si>
  <si>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</si>
  <si>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</si>
  <si>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</si>
  <si>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</si>
  <si>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</si>
  <si>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</si>
  <si>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</si>
  <si>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</si>
  <si>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</si>
  <si>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</si>
  <si>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</si>
  <si>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</si>
  <si>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</si>
  <si>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</si>
  <si>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</si>
  <si>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</si>
  <si>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</si>
  <si>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</si>
  <si>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</si>
  <si>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</si>
  <si>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</si>
  <si>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</si>
  <si>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</si>
  <si>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</si>
  <si>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</si>
  <si>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</si>
  <si>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</si>
  <si>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</si>
  <si>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</si>
  <si>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</si>
  <si>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</si>
  <si>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</si>
  <si>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</si>
  <si>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</si>
  <si>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</si>
  <si>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</si>
  <si>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</si>
  <si>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</si>
  <si>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</si>
  <si>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</si>
  <si>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</si>
  <si>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</si>
  <si>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</si>
  <si>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</si>
  <si>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</si>
  <si>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</si>
  <si>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</si>
  <si>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</si>
  <si>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</si>
  <si>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</si>
  <si>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</si>
  <si>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</si>
  <si>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</si>
  <si>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</si>
  <si>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</si>
  <si>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</si>
  <si>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</si>
  <si>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</si>
  <si>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</si>
  <si>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</si>
  <si>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</si>
  <si>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</si>
  <si>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</si>
  <si>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</si>
  <si>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</si>
  <si>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</si>
  <si>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</si>
  <si>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</si>
  <si>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</si>
  <si>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</si>
  <si>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</si>
  <si>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</si>
  <si>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</si>
  <si>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</si>
  <si>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</si>
  <si>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</si>
  <si>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</si>
  <si>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</si>
  <si>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</si>
  <si>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</si>
  <si>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</si>
  <si>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</si>
  <si>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</si>
  <si>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</si>
  <si>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</si>
  <si>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</si>
  <si>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</si>
  <si>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</si>
  <si>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</si>
  <si>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</si>
  <si>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</si>
  <si>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</si>
  <si>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</si>
  <si>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</si>
  <si>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</si>
  <si>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</si>
  <si>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</si>
  <si>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</si>
  <si>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</si>
  <si>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</si>
  <si>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</si>
  <si>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</si>
  <si>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</si>
  <si>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</si>
  <si>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</si>
  <si>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</si>
  <si>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</si>
  <si>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</si>
  <si>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</si>
  <si>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</si>
  <si>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</si>
  <si>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</si>
  <si>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</si>
  <si>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</si>
  <si>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</si>
  <si>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</si>
  <si>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</si>
  <si>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</si>
  <si>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</si>
  <si>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</si>
  <si>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</si>
  <si>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</si>
  <si>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</si>
  <si>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</si>
  <si>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</si>
  <si>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</si>
  <si>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</si>
  <si>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</si>
  <si>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</si>
  <si>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</si>
  <si>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</si>
  <si>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</si>
  <si>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</si>
  <si>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</si>
  <si>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</si>
  <si>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</si>
  <si>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</si>
  <si>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</si>
  <si>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</si>
  <si>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</si>
  <si>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</si>
  <si>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</si>
  <si>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</si>
  <si>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</si>
  <si>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</si>
  <si>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</si>
  <si>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</si>
  <si>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</si>
  <si>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</si>
  <si>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</si>
  <si>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</si>
  <si>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</si>
  <si>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</si>
  <si>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</si>
  <si>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</si>
  <si>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</si>
  <si>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</si>
  <si>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</si>
  <si>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</si>
  <si>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</si>
  <si>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</si>
  <si>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</si>
  <si>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</si>
  <si>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</si>
  <si>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</si>
  <si>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</si>
  <si>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</si>
  <si>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</si>
  <si>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</si>
  <si>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</si>
  <si>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</si>
  <si>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</si>
  <si>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</si>
  <si>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</si>
  <si>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</si>
  <si>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</si>
  <si>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</si>
  <si>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</si>
  <si>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</si>
  <si>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</si>
  <si>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</si>
  <si>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</si>
  <si>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</si>
  <si>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</si>
  <si>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</si>
  <si>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</si>
  <si>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</si>
  <si>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</si>
  <si>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</si>
  <si>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</si>
  <si>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</si>
  <si>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</si>
  <si>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</si>
  <si>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</si>
  <si>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</si>
  <si>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</si>
  <si>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</si>
  <si>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</si>
  <si>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</si>
  <si>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</si>
  <si>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</si>
  <si>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</si>
  <si>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</si>
  <si>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</si>
  <si>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</si>
  <si>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</si>
  <si>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</si>
  <si>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</si>
  <si>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</si>
  <si>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</si>
  <si>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</si>
  <si>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</si>
  <si>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</si>
  <si>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</si>
  <si>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</si>
  <si>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</si>
  <si>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</si>
  <si>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</si>
  <si>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</si>
  <si>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</si>
  <si>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</si>
  <si>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</si>
  <si>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</si>
  <si>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</si>
  <si>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</si>
  <si>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</si>
  <si>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</si>
  <si>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</si>
  <si>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</si>
  <si>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</si>
  <si>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</si>
  <si>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</si>
  <si>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</si>
  <si>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</si>
  <si>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</si>
  <si>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</si>
  <si>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</si>
  <si>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</si>
  <si>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</si>
  <si>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</si>
  <si>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</si>
  <si>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</si>
  <si>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</si>
  <si>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</si>
  <si>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</si>
  <si>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</si>
  <si>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</si>
  <si>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</si>
  <si>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</si>
  <si>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</si>
  <si>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</si>
  <si>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</si>
  <si>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</si>
  <si>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</si>
  <si>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</si>
  <si>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</si>
  <si>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</si>
  <si>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</si>
  <si>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</si>
  <si>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</si>
  <si>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</si>
  <si>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</si>
  <si>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</si>
  <si>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</si>
  <si>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</si>
  <si>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</si>
  <si>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</si>
  <si>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</si>
  <si>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</si>
  <si>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</si>
  <si>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</si>
  <si>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</si>
  <si>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</si>
  <si>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</si>
  <si>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</si>
  <si>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</si>
  <si>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</si>
  <si>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</si>
  <si>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</si>
  <si>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</si>
  <si>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</si>
  <si>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</si>
  <si>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</si>
  <si>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</si>
  <si>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</si>
  <si>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</si>
  <si>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</si>
  <si>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</si>
  <si>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</si>
  <si>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</si>
  <si>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</si>
  <si>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</si>
  <si>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</si>
  <si>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</si>
  <si>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</si>
  <si>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</si>
  <si>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</si>
  <si>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</si>
  <si>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</si>
  <si>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</si>
  <si>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</si>
  <si>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</si>
  <si>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</si>
  <si>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</si>
  <si>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</si>
  <si>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</si>
  <si>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</si>
  <si>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</si>
  <si>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</si>
  <si>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</si>
  <si>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</si>
  <si>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</si>
  <si>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</si>
  <si>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</si>
  <si>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</si>
  <si>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</si>
  <si>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</si>
  <si>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</si>
  <si>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</si>
  <si>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</si>
  <si>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</si>
  <si>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</si>
  <si>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</si>
  <si>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</si>
  <si>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</si>
  <si>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</si>
  <si>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</si>
  <si>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</si>
  <si>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</si>
  <si>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</si>
  <si>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</si>
  <si>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</si>
  <si>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</si>
  <si>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</si>
  <si>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</si>
  <si>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</si>
  <si>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</si>
  <si>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</si>
  <si>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</si>
  <si>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</si>
  <si>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</si>
  <si>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</si>
  <si>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</si>
  <si>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</si>
  <si>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</si>
  <si>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</si>
  <si>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</si>
  <si>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</si>
  <si>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</si>
  <si>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</si>
  <si>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</si>
  <si>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</si>
  <si>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</si>
  <si>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</si>
  <si>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</si>
  <si>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</si>
  <si>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</si>
  <si>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</si>
  <si>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</si>
  <si>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</si>
  <si>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</si>
  <si>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</si>
  <si>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</si>
  <si>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</si>
  <si>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</si>
  <si>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</si>
  <si>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</si>
  <si>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</si>
  <si>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</si>
  <si>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</si>
  <si>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</si>
  <si>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</si>
  <si>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</si>
  <si>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</si>
  <si>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</si>
  <si>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</si>
  <si>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</si>
  <si>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</si>
  <si>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</si>
  <si>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</si>
  <si>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</si>
  <si>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</si>
  <si>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</si>
  <si>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</si>
  <si>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</si>
  <si>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</si>
  <si>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</si>
  <si>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</si>
  <si>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</si>
  <si>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</si>
  <si>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</si>
  <si>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</si>
  <si>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</si>
  <si>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</si>
  <si>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</si>
  <si>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</si>
  <si>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</si>
  <si>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</si>
  <si>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</si>
  <si>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</si>
  <si>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</si>
  <si>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</si>
  <si>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</si>
  <si>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</si>
  <si>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</si>
  <si>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</si>
  <si>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</si>
  <si>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</si>
  <si>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</si>
  <si>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</si>
  <si>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</si>
  <si>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</si>
  <si>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</si>
  <si>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</si>
  <si>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</si>
  <si>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</si>
  <si>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</si>
  <si>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</si>
  <si>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</si>
  <si>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</si>
  <si>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</si>
  <si>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</si>
  <si>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</si>
  <si>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</si>
  <si>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</si>
  <si>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</si>
  <si>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</si>
  <si>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</si>
  <si>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</si>
  <si>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</si>
  <si>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</si>
  <si>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</si>
  <si>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</si>
  <si>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</si>
  <si>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</si>
  <si>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</si>
  <si>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</si>
  <si>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</si>
  <si>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</si>
  <si>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</si>
  <si>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</si>
  <si>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</si>
  <si>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</si>
  <si>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</si>
  <si>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</si>
  <si>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</si>
  <si>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</si>
  <si>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</si>
  <si>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</si>
  <si>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</si>
  <si>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</si>
  <si>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</si>
  <si>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</si>
  <si>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</si>
  <si>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</si>
  <si>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</si>
  <si>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</si>
  <si>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</si>
  <si>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</si>
  <si>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</si>
  <si>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</si>
  <si>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</si>
  <si>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</si>
  <si>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</si>
  <si>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</si>
  <si>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</si>
  <si>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</si>
  <si>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</si>
  <si>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</si>
  <si>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</si>
  <si>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</si>
  <si>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</si>
  <si>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</si>
  <si>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</si>
  <si>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</si>
  <si>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</si>
  <si>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</si>
  <si>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</si>
  <si>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</si>
  <si>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</si>
  <si>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</si>
  <si>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</si>
  <si>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</si>
  <si>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</si>
  <si>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</si>
  <si>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</si>
  <si>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</si>
  <si>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</si>
  <si>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</si>
  <si>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</si>
  <si>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</si>
  <si>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</si>
  <si>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</si>
  <si>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</si>
  <si>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</si>
  <si>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</si>
  <si>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</si>
  <si>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</si>
  <si>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</si>
  <si>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</si>
  <si>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</si>
  <si>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</si>
  <si>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</si>
  <si>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</si>
  <si>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</si>
  <si>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</si>
  <si>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</si>
  <si>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</si>
  <si>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</si>
  <si>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</si>
  <si>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</si>
  <si>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</si>
  <si>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</si>
  <si>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</si>
  <si>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</si>
  <si>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</si>
  <si>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</si>
  <si>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</si>
  <si>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</si>
  <si>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</si>
  <si>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</si>
  <si>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</si>
  <si>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</si>
  <si>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</si>
  <si>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</si>
  <si>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</si>
  <si>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</si>
  <si>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</si>
  <si>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</si>
  <si>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</si>
  <si>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</si>
  <si>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</si>
  <si>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</si>
  <si>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</si>
  <si>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</si>
  <si>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</si>
  <si>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</si>
  <si>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</si>
  <si>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</si>
  <si>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</si>
  <si>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</si>
  <si>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</si>
  <si>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</si>
  <si>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</si>
  <si>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</si>
  <si>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</si>
  <si>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</si>
  <si>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</si>
  <si>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</si>
  <si>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</si>
  <si>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</si>
  <si>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</si>
  <si>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</si>
  <si>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</si>
  <si>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</si>
  <si>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</si>
  <si>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</si>
  <si>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</si>
  <si>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</si>
  <si>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</si>
  <si>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</si>
  <si>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</si>
  <si>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</si>
  <si>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</si>
  <si>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</si>
  <si>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</si>
  <si>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</si>
  <si>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</si>
  <si>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</si>
  <si>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</si>
  <si>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</si>
  <si>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</si>
  <si>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</si>
  <si>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</si>
  <si>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</si>
  <si>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</si>
  <si>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</si>
  <si>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</si>
  <si>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</si>
  <si>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</si>
  <si>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</si>
  <si>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</si>
  <si>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</si>
  <si>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</si>
  <si>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</si>
  <si>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</si>
  <si>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</si>
  <si>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</si>
  <si>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</si>
  <si>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</si>
  <si>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</si>
  <si>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</si>
  <si>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</si>
  <si>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</si>
  <si>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</si>
  <si>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</si>
  <si>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</si>
  <si>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</si>
  <si>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</si>
  <si>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</si>
  <si>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</si>
  <si>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</si>
  <si>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</si>
  <si>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</si>
  <si>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</si>
  <si>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</si>
  <si>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</si>
  <si>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</si>
  <si>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</si>
  <si>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</si>
  <si>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</si>
  <si>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</si>
  <si>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</si>
  <si>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</si>
  <si>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</si>
  <si>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</si>
  <si>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</si>
  <si>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</si>
  <si>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</si>
  <si>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</si>
  <si>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</si>
  <si>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</si>
  <si>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</si>
  <si>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</si>
  <si>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</si>
  <si>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</si>
  <si>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</si>
  <si>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</si>
  <si>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</si>
  <si>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</si>
  <si>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</si>
  <si>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</si>
  <si>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</si>
  <si>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</si>
  <si>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</si>
  <si>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</si>
  <si>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</si>
  <si>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</si>
  <si>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</si>
  <si>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</si>
  <si>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</si>
  <si>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</si>
  <si>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</si>
  <si>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</si>
  <si>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</si>
  <si>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</si>
  <si>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</si>
  <si>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</si>
  <si>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</si>
  <si>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</si>
  <si>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</si>
  <si>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</si>
  <si>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</si>
  <si>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</si>
  <si>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</si>
  <si>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</si>
  <si>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</si>
  <si>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</si>
  <si>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</si>
  <si>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</si>
  <si>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</si>
  <si>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</si>
  <si>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</si>
  <si>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</si>
  <si>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</si>
  <si>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</si>
  <si>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</si>
  <si>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</si>
  <si>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</si>
  <si>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</si>
  <si>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</si>
  <si>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</si>
  <si>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</si>
  <si>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</si>
  <si>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</si>
  <si>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</si>
  <si>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</si>
  <si>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</si>
  <si>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</si>
  <si>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</si>
  <si>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</si>
  <si>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</si>
  <si>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</si>
  <si>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</si>
  <si>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</si>
  <si>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</si>
  <si>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</si>
  <si>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</si>
  <si>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</si>
  <si>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</si>
  <si>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</si>
  <si>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</si>
  <si>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</si>
  <si>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</si>
  <si>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</si>
  <si>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</si>
  <si>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</si>
  <si>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</si>
  <si>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</si>
  <si>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</si>
  <si>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</si>
  <si>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</si>
  <si>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</si>
  <si>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</si>
  <si>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</si>
  <si>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</si>
  <si>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</si>
  <si>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</si>
  <si>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</si>
  <si>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</si>
  <si>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</si>
  <si>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</si>
  <si>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</si>
  <si>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</si>
  <si>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</si>
  <si>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</si>
  <si>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</si>
  <si>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</si>
  <si>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</si>
  <si>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</si>
  <si>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</si>
  <si>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</si>
  <si>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</si>
  <si>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</si>
  <si>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</si>
  <si>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</si>
  <si>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</si>
  <si>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</si>
  <si>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</si>
  <si>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</si>
  <si>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</si>
  <si>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</si>
  <si>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</si>
  <si>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</si>
  <si>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</si>
  <si>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</si>
  <si>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</si>
  <si>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</si>
  <si>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</si>
  <si>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</si>
  <si>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</si>
  <si>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</si>
  <si>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</si>
  <si>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</si>
  <si>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</si>
  <si>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</si>
  <si>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</si>
  <si>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</si>
  <si>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</si>
  <si>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</si>
  <si>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</si>
  <si>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</si>
  <si>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</si>
  <si>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</si>
  <si>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</si>
  <si>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</si>
  <si>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</si>
  <si>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</si>
  <si>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</si>
  <si>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</si>
  <si>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</si>
  <si>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</si>
  <si>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</si>
  <si>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</si>
  <si>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</si>
  <si>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</si>
  <si>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</si>
  <si>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</si>
  <si>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</si>
  <si>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</si>
  <si>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</si>
  <si>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</si>
  <si>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</si>
  <si>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</si>
  <si>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</si>
  <si>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</si>
  <si>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</si>
  <si>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</si>
  <si>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</si>
  <si>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</si>
  <si>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</si>
  <si>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</si>
  <si>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</si>
  <si>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</si>
  <si>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</si>
  <si>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</si>
  <si>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</si>
  <si>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</si>
  <si>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</si>
  <si>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</si>
  <si>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</si>
  <si>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</si>
  <si>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</si>
  <si>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</si>
  <si>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</si>
  <si>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</si>
  <si>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</si>
  <si>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</si>
  <si>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</si>
  <si>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</si>
  <si>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</si>
  <si>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</si>
  <si>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</si>
  <si>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</si>
  <si>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</si>
  <si>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</si>
  <si>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</si>
  <si>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</si>
  <si>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</si>
  <si>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</si>
  <si>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</si>
  <si>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</si>
  <si>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</si>
  <si>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</si>
  <si>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</si>
  <si>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</si>
  <si>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</si>
  <si>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</si>
  <si>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</si>
  <si>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</si>
  <si>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</si>
  <si>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</si>
  <si>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</si>
  <si>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</si>
  <si>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</si>
  <si>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</si>
  <si>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</si>
  <si>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</si>
  <si>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</si>
  <si>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</si>
  <si>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</si>
  <si>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</si>
  <si>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</si>
  <si>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</si>
  <si>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</si>
  <si>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</si>
  <si>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</si>
  <si>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</si>
  <si>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</si>
  <si>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</si>
  <si>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</si>
  <si>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</si>
  <si>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</si>
  <si>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</si>
  <si>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</si>
  <si>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</si>
  <si>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</si>
  <si>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</si>
  <si>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</si>
  <si>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</si>
  <si>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</si>
  <si>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</si>
  <si>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</si>
  <si>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</si>
  <si>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</si>
  <si>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</si>
  <si>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</si>
  <si>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</si>
  <si>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</si>
  <si>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</si>
  <si>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</si>
  <si>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</si>
  <si>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</si>
  <si>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</si>
  <si>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</si>
  <si>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</si>
  <si>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</si>
  <si>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</si>
  <si>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</si>
  <si>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</si>
  <si>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</si>
  <si>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</si>
  <si>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</si>
  <si>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</si>
  <si>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</si>
  <si>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</si>
  <si>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</si>
  <si>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</si>
  <si>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</si>
  <si>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</si>
  <si>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</si>
  <si>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</si>
  <si>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</si>
  <si>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</si>
  <si>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</si>
  <si>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</si>
  <si>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</si>
  <si>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</si>
  <si>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</si>
  <si>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</si>
  <si>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</si>
  <si>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</si>
  <si>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</si>
  <si>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</si>
  <si>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</si>
  <si>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</si>
  <si>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</si>
  <si>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</si>
  <si>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</si>
  <si>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</si>
  <si>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</si>
  <si>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</si>
  <si>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</si>
  <si>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</si>
  <si>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</si>
  <si>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</si>
  <si>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</si>
  <si>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</si>
  <si>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</si>
  <si>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</si>
  <si>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</si>
  <si>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</si>
  <si>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</si>
  <si>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</si>
  <si>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</si>
  <si>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</si>
  <si>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</si>
  <si>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</si>
  <si>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</si>
  <si>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</si>
  <si>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</si>
  <si>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</si>
  <si>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</si>
  <si>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</si>
  <si>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</si>
  <si>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</si>
  <si>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</si>
  <si>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</si>
  <si>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</si>
  <si>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</si>
  <si>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</si>
  <si>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</si>
  <si>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</si>
  <si>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</si>
  <si>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</si>
  <si>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</si>
  <si>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</si>
  <si>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</si>
  <si>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</si>
  <si>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</si>
  <si>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</si>
  <si>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</si>
  <si>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</si>
  <si>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</si>
  <si>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</si>
  <si>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</si>
  <si>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</si>
  <si>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</si>
  <si>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</si>
  <si>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</si>
  <si>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</si>
  <si>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</si>
  <si>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</si>
  <si>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</si>
  <si>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</si>
  <si>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</si>
  <si>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</si>
  <si>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</si>
  <si>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</si>
  <si>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</si>
  <si>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</si>
  <si>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</si>
  <si>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</si>
  <si>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</si>
  <si>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</si>
  <si>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</si>
  <si>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</si>
  <si>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</si>
  <si>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</si>
  <si>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</si>
  <si>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</si>
  <si>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</si>
  <si>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</si>
  <si>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</si>
  <si>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</si>
  <si>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</si>
  <si>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</si>
  <si>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</si>
  <si>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</si>
  <si>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</si>
  <si>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</si>
  <si>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</si>
  <si>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</si>
  <si>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</si>
  <si>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</si>
  <si>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</si>
  <si>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</si>
  <si>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</si>
  <si>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</si>
  <si>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</si>
  <si>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</si>
  <si>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</si>
  <si>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</si>
  <si>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</si>
  <si>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</si>
  <si>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</si>
  <si>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</si>
  <si>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</si>
  <si>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</si>
  <si>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</si>
  <si>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</si>
  <si>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</si>
  <si>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</si>
  <si>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</si>
  <si>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</si>
  <si>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</si>
  <si>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</si>
  <si>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</si>
  <si>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</si>
  <si>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</si>
  <si>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</si>
  <si>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</si>
  <si>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</si>
  <si>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</si>
  <si>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</si>
  <si>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</si>
  <si>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</si>
  <si>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</si>
  <si>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</si>
  <si>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</si>
  <si>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</si>
  <si>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</si>
  <si>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</si>
  <si>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</si>
  <si>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</si>
  <si>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</si>
  <si>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</si>
  <si>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</si>
  <si>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</si>
  <si>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</si>
  <si>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</si>
  <si>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</si>
  <si>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</si>
  <si>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</si>
  <si>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</si>
  <si>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</si>
  <si>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</si>
  <si>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</si>
  <si>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</si>
  <si>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</si>
  <si>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</si>
  <si>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</si>
  <si>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</si>
  <si>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</si>
  <si>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</si>
  <si>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</si>
  <si>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</si>
  <si>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</si>
  <si>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</si>
  <si>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</si>
  <si>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</si>
  <si>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</si>
  <si>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</si>
  <si>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</si>
  <si>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</si>
  <si>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</si>
  <si>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</si>
  <si>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</si>
  <si>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</si>
  <si>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</si>
  <si>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</si>
  <si>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</si>
  <si>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</si>
  <si>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</si>
  <si>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</si>
  <si>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</si>
  <si>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</si>
  <si>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</si>
  <si>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</si>
  <si>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</si>
  <si>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</si>
  <si>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</si>
  <si>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</si>
  <si>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</si>
  <si>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</si>
  <si>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</si>
  <si>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</si>
  <si>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</si>
  <si>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</si>
  <si>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</si>
  <si>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</si>
  <si>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</si>
  <si>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</si>
  <si>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</si>
  <si>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</si>
  <si>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</si>
  <si>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</si>
  <si>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</si>
  <si>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</si>
  <si>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</si>
  <si>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</si>
  <si>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</si>
  <si>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</si>
  <si>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</si>
  <si>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</si>
  <si>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</si>
  <si>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</si>
  <si>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</si>
  <si>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</si>
  <si>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</si>
  <si>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</si>
  <si>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</si>
  <si>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</si>
  <si>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</si>
  <si>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</si>
  <si>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</si>
  <si>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</si>
  <si>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</si>
  <si>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</si>
  <si>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</si>
  <si>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</si>
  <si>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</si>
  <si>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</si>
  <si>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</si>
  <si>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</si>
  <si>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</si>
  <si>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</si>
  <si>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</si>
  <si>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</si>
  <si>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</si>
  <si>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</si>
  <si>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</si>
  <si>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</si>
  <si>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</si>
  <si>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</si>
  <si>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</si>
  <si>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</si>
  <si>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</si>
  <si>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</si>
  <si>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</si>
  <si>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</si>
  <si>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</si>
  <si>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</si>
  <si>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</si>
  <si>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</si>
  <si>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</si>
  <si>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</si>
  <si>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</si>
  <si>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</si>
  <si>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</si>
  <si>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</si>
  <si>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</si>
  <si>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</si>
  <si>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</si>
  <si>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</si>
  <si>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</si>
  <si>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</si>
  <si>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</si>
  <si>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</si>
  <si>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</si>
  <si>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</si>
  <si>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</si>
  <si>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</si>
  <si>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</si>
  <si>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</si>
  <si>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</si>
  <si>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</si>
  <si>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</si>
  <si>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</si>
  <si>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</si>
  <si>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</si>
  <si>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</si>
  <si>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</si>
  <si>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</si>
  <si>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</si>
  <si>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</si>
  <si>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</si>
  <si>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</si>
  <si>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</si>
  <si>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</si>
  <si>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</si>
  <si>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</si>
  <si>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</si>
  <si>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</si>
  <si>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</si>
  <si>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</si>
  <si>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</si>
  <si>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</si>
  <si>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</si>
  <si>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</si>
  <si>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</si>
  <si>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</si>
  <si>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</si>
  <si>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</si>
  <si>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</si>
  <si>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</si>
  <si>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</si>
  <si>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</si>
  <si>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</si>
  <si>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</si>
  <si>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</si>
  <si>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</si>
  <si>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</si>
  <si>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</si>
  <si>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</si>
  <si>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</si>
  <si>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</si>
  <si>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</si>
  <si>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</si>
  <si>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</si>
  <si>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</si>
  <si>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</si>
  <si>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</si>
  <si>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</si>
  <si>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</si>
  <si>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</si>
  <si>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</si>
  <si>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</si>
  <si>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</si>
  <si>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</si>
  <si>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</si>
  <si>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</si>
  <si>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</si>
  <si>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</si>
  <si>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</si>
  <si>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</si>
  <si>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</si>
  <si>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</si>
  <si>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</si>
  <si>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</si>
  <si>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</si>
  <si>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</si>
  <si>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</si>
  <si>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</si>
  <si>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</si>
  <si>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</si>
  <si>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</si>
  <si>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</si>
  <si>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</si>
  <si>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</si>
  <si>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</si>
  <si>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</si>
  <si>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</si>
  <si>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</si>
  <si>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</si>
  <si>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</si>
  <si>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</si>
  <si>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</si>
  <si>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</si>
  <si>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</si>
  <si>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</si>
  <si>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</si>
  <si>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</si>
  <si>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</si>
  <si>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</si>
  <si>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</si>
  <si>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</si>
  <si>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</si>
  <si>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</si>
  <si>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</si>
  <si>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</si>
  <si>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</si>
  <si>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</si>
  <si>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</si>
  <si>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</si>
  <si>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</si>
  <si>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</si>
  <si>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</si>
  <si>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</si>
  <si>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</si>
  <si>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</si>
  <si>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</si>
  <si>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</si>
  <si>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</si>
  <si>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</si>
  <si>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</si>
  <si>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</si>
  <si>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</si>
  <si>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</si>
  <si>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</si>
  <si>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</si>
  <si>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</si>
  <si>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</si>
  <si>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</si>
  <si>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</si>
  <si>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</si>
  <si>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</si>
  <si>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</si>
  <si>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</si>
  <si>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</si>
  <si>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</si>
  <si>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</si>
  <si>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</si>
  <si>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</si>
  <si>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</si>
  <si>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</si>
  <si>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</si>
  <si>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</si>
  <si>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</si>
  <si>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</si>
  <si>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</si>
  <si>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</si>
  <si>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</si>
  <si>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</si>
  <si>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</si>
  <si>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</si>
  <si>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</si>
  <si>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</si>
  <si>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</si>
  <si>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</si>
  <si>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</si>
  <si>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</si>
  <si>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</si>
  <si>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</si>
  <si>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</si>
  <si>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</si>
  <si>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</si>
  <si>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</si>
  <si>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</si>
  <si>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</si>
  <si>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</si>
  <si>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</si>
  <si>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</si>
  <si>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</si>
  <si>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</si>
  <si>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</si>
  <si>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</si>
  <si>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</si>
  <si>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</si>
  <si>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</si>
  <si>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</si>
  <si>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</si>
  <si>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</si>
  <si>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</si>
  <si>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</si>
  <si>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</si>
  <si>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</si>
  <si>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</si>
  <si>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</si>
  <si>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</si>
  <si>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</si>
  <si>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</si>
  <si>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</si>
  <si>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</si>
  <si>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</si>
  <si>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</si>
  <si>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</si>
  <si>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</si>
  <si>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</si>
  <si>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</si>
  <si>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</si>
  <si>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</si>
  <si>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</si>
  <si>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</si>
  <si>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</si>
  <si>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</si>
  <si>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</si>
  <si>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</si>
  <si>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</si>
  <si>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</si>
  <si>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</si>
  <si>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</si>
  <si>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</si>
  <si>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</si>
  <si>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</si>
  <si>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</si>
  <si>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</si>
  <si>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</si>
  <si>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</si>
  <si>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</si>
  <si>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</si>
  <si>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</si>
  <si>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</si>
  <si>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</si>
  <si>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</si>
  <si>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</si>
  <si>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</si>
  <si>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</si>
  <si>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</si>
  <si>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</si>
  <si>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</si>
  <si>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</si>
  <si>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</si>
  <si>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</si>
  <si>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</si>
  <si>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</si>
  <si>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</si>
  <si>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</si>
  <si>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</si>
  <si>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</si>
  <si>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</si>
  <si>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</si>
  <si>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</si>
  <si>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</si>
  <si>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</si>
  <si>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</si>
  <si>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</si>
  <si>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</si>
  <si>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</si>
  <si>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</si>
  <si>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</si>
  <si>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</si>
  <si>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</si>
  <si>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</si>
  <si>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</si>
  <si>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</si>
  <si>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</si>
  <si>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</si>
  <si>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</si>
  <si>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</si>
  <si>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</si>
  <si>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</si>
  <si>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</si>
  <si>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</si>
  <si>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</si>
  <si>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</si>
  <si>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</si>
  <si>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</si>
  <si>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</si>
  <si>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</si>
  <si>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</si>
  <si>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</si>
  <si>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</si>
  <si>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</si>
  <si>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</si>
  <si>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</si>
  <si>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</si>
  <si>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</si>
  <si>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</si>
  <si>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</si>
  <si>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</si>
  <si>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</si>
  <si>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</si>
  <si>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</si>
  <si>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</si>
  <si>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</si>
  <si>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</si>
  <si>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</si>
  <si>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</si>
  <si>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</si>
  <si>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</si>
  <si>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</si>
  <si>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</si>
  <si>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</si>
  <si>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</si>
  <si>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</si>
  <si>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</si>
  <si>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</si>
  <si>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</si>
  <si>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</si>
  <si>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</si>
  <si>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</si>
  <si>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</si>
  <si>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</si>
  <si>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</si>
  <si>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</si>
  <si>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</si>
  <si>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</si>
  <si>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</si>
  <si>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</si>
  <si>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</si>
  <si>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</si>
  <si>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</si>
  <si>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</si>
  <si>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</si>
  <si>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</si>
  <si>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</si>
  <si>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</si>
  <si>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</si>
  <si>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</si>
  <si>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</si>
  <si>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</si>
  <si>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</si>
  <si>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</si>
  <si>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</si>
  <si>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</si>
  <si>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</si>
  <si>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</si>
  <si>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</si>
  <si>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</si>
  <si>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</si>
  <si>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</si>
  <si>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</si>
  <si>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</si>
  <si>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</si>
  <si>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</si>
  <si>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</si>
  <si>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</si>
  <si>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</si>
  <si>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</si>
  <si>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</si>
  <si>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</si>
  <si>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</si>
  <si>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</si>
  <si>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</si>
  <si>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</si>
  <si>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</si>
  <si>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</si>
  <si>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</si>
  <si>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</si>
  <si>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</si>
  <si>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</si>
  <si>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</si>
  <si>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</si>
  <si>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</si>
  <si>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</si>
  <si>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</si>
  <si>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</si>
  <si>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</si>
  <si>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</si>
  <si>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</si>
  <si>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</si>
  <si>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</si>
  <si>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</si>
  <si>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</si>
  <si>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</si>
  <si>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</si>
  <si>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</si>
  <si>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</si>
  <si>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</si>
  <si>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</si>
  <si>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</si>
  <si>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</si>
  <si>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</si>
  <si>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</si>
  <si>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</si>
  <si>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</si>
  <si>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</si>
  <si>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</si>
  <si>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</si>
  <si>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</si>
  <si>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</si>
  <si>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</si>
  <si>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</si>
  <si>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</si>
  <si>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</si>
  <si>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</si>
  <si>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</si>
  <si>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</si>
  <si>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</si>
  <si>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</si>
  <si>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</si>
  <si>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</si>
  <si>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</si>
  <si>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</si>
  <si>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</si>
  <si>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</si>
  <si>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</si>
  <si>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</si>
  <si>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</si>
  <si>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</si>
  <si>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</si>
  <si>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</si>
  <si>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</si>
  <si>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</si>
  <si>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</si>
  <si>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</si>
  <si>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</si>
  <si>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</si>
  <si>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</si>
  <si>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</si>
  <si>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</si>
  <si>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</si>
  <si>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</si>
  <si>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</si>
  <si>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</si>
  <si>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</si>
  <si>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</si>
  <si>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</si>
  <si>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</si>
  <si>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</si>
  <si>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</si>
  <si>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</si>
  <si>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</si>
  <si>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</si>
  <si>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</si>
  <si>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</si>
  <si>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</si>
  <si>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</si>
  <si>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</si>
  <si>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</si>
  <si>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</si>
  <si>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</si>
  <si>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</si>
  <si>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</si>
  <si>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</si>
  <si>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</si>
  <si>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</si>
  <si>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</si>
  <si>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</si>
  <si>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</si>
  <si>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</si>
  <si>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</si>
  <si>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</si>
  <si>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</si>
  <si>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</si>
  <si>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</si>
  <si>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</si>
  <si>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</si>
  <si>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</si>
  <si>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</si>
  <si>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</si>
  <si>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</si>
  <si>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</si>
  <si>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</si>
  <si>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</si>
  <si>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</si>
  <si>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</si>
  <si>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</si>
  <si>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</si>
  <si>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</si>
  <si>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</si>
  <si>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</si>
  <si>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</si>
  <si>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</si>
  <si>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</si>
  <si>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</si>
  <si>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</si>
  <si>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</si>
  <si>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</si>
  <si>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</si>
  <si>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</si>
  <si>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</si>
  <si>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</si>
  <si>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</si>
  <si>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</si>
  <si>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</si>
  <si>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</si>
  <si>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</si>
  <si>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</si>
  <si>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</si>
  <si>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</si>
  <si>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</si>
  <si>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</si>
  <si>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</si>
  <si>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</si>
  <si>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</si>
  <si>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</si>
  <si>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</si>
  <si>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</si>
  <si>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</si>
  <si>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</si>
  <si>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</si>
  <si>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</si>
  <si>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</si>
  <si>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</si>
  <si>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</si>
  <si>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</si>
  <si>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</si>
  <si>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</si>
  <si>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</si>
  <si>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</si>
  <si>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</si>
  <si>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</si>
  <si>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</si>
  <si>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</si>
  <si>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</si>
  <si>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</si>
  <si>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</si>
  <si>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</si>
  <si>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</si>
  <si>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</si>
  <si>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</si>
  <si>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</si>
  <si>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</si>
  <si>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</si>
  <si>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</si>
  <si>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</si>
  <si>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</si>
  <si>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</si>
  <si>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</si>
  <si>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</si>
  <si>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</si>
  <si>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</si>
  <si>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</si>
  <si>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</si>
  <si>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</si>
  <si>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</si>
  <si>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</si>
  <si>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</si>
  <si>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</si>
  <si>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</si>
  <si>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</si>
  <si>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</si>
  <si>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</si>
  <si>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</si>
  <si>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</si>
  <si>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</si>
  <si>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</si>
  <si>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</si>
  <si>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</si>
  <si>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</si>
  <si>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</si>
  <si>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</si>
  <si>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</si>
  <si>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</si>
  <si>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</si>
  <si>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</si>
  <si>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</si>
  <si>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</si>
  <si>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</si>
  <si>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</si>
  <si>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</si>
  <si>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</si>
  <si>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</si>
  <si>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</si>
  <si>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</si>
  <si>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</si>
  <si>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</si>
  <si>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</si>
  <si>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</si>
  <si>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</si>
  <si>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</si>
  <si>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</si>
  <si>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</si>
  <si>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</si>
  <si>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</si>
  <si>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</si>
  <si>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</si>
  <si>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</si>
  <si>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</si>
  <si>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</si>
  <si>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</si>
  <si>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</si>
  <si>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</si>
  <si>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</si>
  <si>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</si>
  <si>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</si>
  <si>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</si>
  <si>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</si>
  <si>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</si>
  <si>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</si>
  <si>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</si>
  <si>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</si>
  <si>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</si>
  <si>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</si>
  <si>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</si>
  <si>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</si>
  <si>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</si>
  <si>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</si>
  <si>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</si>
  <si>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</si>
  <si>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</si>
  <si>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</si>
  <si>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</si>
  <si>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</si>
  <si>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</si>
  <si>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</si>
  <si>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</si>
  <si>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</si>
  <si>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</si>
  <si>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</si>
  <si>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</si>
  <si>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</si>
  <si>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</si>
  <si>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</si>
  <si>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</si>
  <si>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</si>
  <si>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</si>
  <si>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</si>
  <si>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</si>
  <si>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</si>
  <si>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</si>
  <si>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</si>
  <si>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</si>
  <si>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</si>
  <si>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</si>
  <si>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</si>
  <si>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</si>
  <si>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</si>
  <si>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</si>
  <si>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</si>
  <si>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</si>
  <si>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</si>
  <si>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</si>
  <si>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</si>
  <si>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</si>
  <si>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</si>
  <si>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</si>
  <si>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</si>
  <si>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</si>
  <si>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</si>
  <si>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</si>
  <si>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</si>
  <si>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</si>
  <si>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</si>
  <si>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</si>
  <si>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</si>
  <si>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</si>
  <si>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</si>
  <si>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</si>
  <si>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</si>
  <si>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</si>
  <si>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</si>
  <si>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</si>
  <si>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</si>
  <si>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</si>
  <si>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</si>
  <si>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</si>
  <si>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</si>
  <si>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</si>
  <si>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</si>
  <si>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</si>
  <si>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</si>
  <si>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</si>
  <si>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</si>
  <si>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</si>
  <si>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</si>
  <si>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</si>
  <si>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</si>
  <si>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</si>
  <si>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</si>
  <si>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</si>
  <si>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</si>
  <si>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</si>
  <si>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</si>
  <si>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</si>
  <si>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</si>
  <si>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</si>
  <si>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</si>
  <si>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</si>
  <si>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</si>
  <si>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</si>
  <si>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</si>
  <si>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</si>
  <si>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</si>
  <si>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</si>
  <si>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</si>
  <si>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</si>
  <si>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</si>
  <si>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</si>
  <si>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</si>
  <si>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</si>
  <si>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</si>
  <si>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</si>
  <si>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</si>
  <si>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</si>
  <si>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</si>
  <si>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</si>
  <si>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</si>
  <si>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</si>
  <si>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</si>
  <si>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</si>
  <si>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</si>
  <si>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</si>
  <si>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</si>
  <si>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</si>
  <si>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</si>
  <si>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</si>
  <si>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</si>
  <si>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</si>
  <si>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</si>
  <si>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</si>
  <si>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</si>
  <si>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</si>
  <si>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</si>
  <si>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</si>
  <si>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</si>
  <si>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</si>
  <si>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</si>
  <si>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</si>
  <si>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</si>
  <si>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</si>
  <si>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</si>
  <si>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</si>
  <si>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</si>
  <si>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</si>
  <si>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</si>
  <si>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</si>
  <si>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</si>
  <si>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</si>
  <si>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</si>
  <si>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</si>
  <si>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</si>
  <si>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</si>
  <si>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</si>
  <si>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</si>
  <si>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</si>
  <si>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</si>
  <si>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</si>
  <si>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</si>
  <si>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</si>
  <si>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</si>
  <si>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</si>
  <si>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</si>
  <si>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</si>
  <si>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</si>
  <si>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</si>
  <si>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</si>
  <si>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</si>
  <si>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</si>
  <si>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</si>
  <si>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</si>
  <si>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</si>
  <si>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</si>
  <si>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</si>
  <si>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</si>
  <si>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</si>
  <si>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</si>
  <si>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</si>
  <si>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</si>
  <si>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</si>
  <si>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</si>
  <si>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</si>
  <si>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</si>
  <si>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</si>
  <si>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</si>
  <si>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</si>
  <si>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</si>
  <si>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</si>
  <si>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</si>
  <si>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</si>
  <si>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</si>
  <si>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</si>
  <si>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</si>
  <si>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</si>
  <si>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</si>
  <si>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</si>
  <si>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</si>
  <si>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</si>
  <si>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</si>
  <si>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</si>
  <si>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</si>
  <si>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</si>
  <si>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</si>
  <si>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</si>
  <si>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</si>
  <si>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</si>
  <si>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</si>
  <si>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</si>
  <si>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</si>
  <si>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</si>
  <si>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</si>
  <si>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</si>
  <si>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</si>
  <si>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</si>
  <si>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</si>
  <si>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</si>
  <si>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</si>
  <si>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</si>
  <si>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</si>
  <si>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</si>
  <si>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</si>
  <si>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</si>
  <si>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</si>
  <si>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</si>
  <si>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</si>
  <si>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</si>
  <si>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</si>
  <si>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</si>
  <si>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</si>
  <si>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</si>
  <si>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</si>
  <si>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</si>
  <si>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</si>
  <si>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</si>
  <si>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</si>
  <si>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</si>
  <si>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</si>
  <si>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</si>
  <si>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</si>
  <si>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</si>
  <si>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</si>
  <si>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</si>
  <si>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</si>
  <si>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</si>
  <si>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</si>
  <si>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</si>
  <si>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</si>
  <si>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</si>
  <si>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</si>
  <si>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</si>
  <si>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</si>
  <si>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</si>
  <si>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</si>
  <si>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</si>
  <si>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</si>
  <si>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</si>
  <si>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</si>
  <si>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</si>
  <si>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</si>
  <si>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</si>
  <si>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</si>
  <si>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</si>
  <si>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</si>
  <si>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</si>
  <si>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</si>
  <si>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</si>
  <si>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</si>
  <si>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</si>
  <si>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</si>
  <si>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</si>
  <si>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</si>
  <si>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</si>
  <si>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</si>
  <si>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</si>
  <si>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</si>
  <si>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</si>
  <si>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</si>
  <si>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</si>
  <si>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</si>
  <si>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</si>
  <si>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</si>
  <si>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</si>
  <si>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</si>
  <si>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</si>
  <si>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</si>
  <si>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</si>
  <si>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</si>
  <si>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</si>
  <si>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</si>
  <si>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</si>
  <si>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</si>
  <si>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</si>
  <si>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</si>
  <si>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</si>
  <si>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</si>
  <si>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</si>
  <si>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</si>
  <si>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</si>
  <si>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</si>
  <si>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</si>
  <si>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</si>
  <si>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</si>
  <si>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</si>
  <si>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</si>
  <si>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</si>
  <si>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</si>
  <si>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</si>
  <si>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</si>
  <si>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</si>
  <si>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</si>
  <si>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</si>
  <si>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</si>
  <si>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</si>
  <si>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</si>
  <si>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</si>
  <si>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</si>
  <si>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</si>
  <si>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</si>
  <si>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</si>
  <si>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</si>
  <si>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</si>
  <si>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</si>
  <si>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</si>
  <si>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</si>
  <si>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</si>
  <si>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</si>
  <si>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</si>
  <si>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</si>
  <si>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</si>
  <si>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</si>
  <si>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</si>
  <si>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</si>
  <si>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</si>
  <si>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</si>
  <si>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</si>
  <si>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</si>
  <si>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</si>
  <si>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</si>
  <si>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</si>
  <si>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</si>
  <si>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</si>
  <si>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</si>
  <si>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</si>
  <si>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</si>
  <si>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</si>
  <si>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</si>
  <si>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</si>
  <si>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</si>
  <si>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</si>
  <si>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</si>
  <si>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</si>
  <si>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</si>
  <si>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</si>
  <si>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</si>
  <si>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</si>
  <si>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</si>
  <si>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</si>
  <si>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</si>
  <si>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</si>
  <si>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</si>
  <si>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</si>
  <si>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</si>
  <si>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</si>
  <si>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</si>
  <si>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</si>
  <si>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</si>
  <si>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</si>
  <si>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</si>
  <si>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</si>
  <si>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</si>
  <si>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</si>
  <si>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</si>
  <si>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</si>
  <si>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</si>
  <si>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</si>
  <si>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</si>
  <si>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</si>
  <si>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</si>
  <si>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</si>
  <si>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</si>
  <si>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</si>
  <si>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</si>
  <si>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</si>
  <si>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</si>
  <si>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</si>
  <si>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</si>
  <si>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</si>
  <si>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</si>
  <si>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</si>
  <si>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</si>
  <si>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</si>
  <si>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</si>
  <si>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</si>
  <si>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</si>
  <si>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</si>
  <si>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</si>
  <si>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</si>
  <si>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</si>
  <si>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</si>
  <si>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</si>
  <si>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</si>
  <si>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</si>
  <si>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</si>
  <si>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</si>
  <si>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</si>
  <si>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</si>
  <si>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</si>
  <si>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</si>
  <si>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</si>
  <si>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</si>
  <si>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</si>
  <si>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</si>
  <si>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</si>
  <si>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</si>
  <si>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</si>
  <si>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</si>
  <si>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</si>
  <si>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</si>
  <si>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</si>
  <si>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</si>
  <si>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</si>
  <si>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</si>
  <si>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</si>
  <si>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</si>
  <si>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</si>
  <si>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</si>
  <si>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</si>
  <si>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</si>
  <si>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</si>
  <si>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</si>
  <si>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</si>
  <si>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</si>
  <si>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</si>
  <si>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</si>
  <si>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</si>
  <si>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</si>
  <si>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</si>
  <si>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</si>
  <si>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</si>
  <si>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</si>
  <si>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</si>
  <si>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</si>
  <si>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</si>
  <si>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</si>
  <si>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</si>
  <si>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</si>
  <si>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</si>
  <si>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</si>
  <si>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</si>
  <si>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</si>
  <si>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</si>
  <si>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</si>
  <si>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</si>
  <si>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</si>
  <si>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</si>
  <si>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</si>
  <si>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</si>
  <si>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</si>
  <si>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</si>
  <si>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</si>
  <si>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</si>
  <si>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</si>
  <si>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</si>
  <si>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</si>
  <si>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</si>
  <si>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</si>
  <si>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</si>
  <si>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</si>
  <si>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</si>
  <si>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</si>
  <si>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</si>
  <si>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</si>
  <si>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</si>
  <si>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</si>
  <si>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</si>
  <si>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</si>
  <si>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</si>
  <si>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</si>
  <si>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</si>
  <si>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</si>
  <si>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</si>
  <si>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</si>
  <si>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</si>
  <si>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</si>
  <si>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</si>
  <si>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</si>
  <si>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</si>
  <si>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</si>
  <si>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</si>
  <si>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</si>
  <si>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</si>
  <si>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</si>
  <si>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</si>
  <si>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</si>
  <si>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</si>
  <si>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</si>
  <si>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</si>
  <si>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</si>
  <si>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</si>
  <si>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</si>
  <si>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</si>
  <si>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</si>
  <si>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</si>
  <si>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</si>
  <si>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</si>
  <si>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</si>
  <si>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</si>
  <si>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</si>
  <si>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</si>
  <si>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</si>
  <si>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</si>
  <si>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</si>
  <si>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</si>
  <si>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</si>
  <si>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</si>
  <si>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</si>
  <si>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</si>
  <si>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</si>
  <si>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</si>
  <si>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</si>
  <si>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</si>
  <si>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</si>
  <si>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</si>
  <si>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</si>
  <si>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</si>
  <si>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</si>
  <si>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</si>
  <si>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</si>
  <si>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</si>
  <si>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</si>
  <si>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</si>
  <si>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</si>
  <si>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</si>
  <si>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</si>
  <si>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</si>
  <si>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</si>
  <si>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</si>
  <si>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</si>
  <si>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</si>
  <si>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</si>
  <si>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</si>
  <si>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</si>
  <si>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</si>
  <si>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</si>
  <si>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</si>
  <si>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</si>
  <si>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</si>
  <si>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</si>
  <si>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</si>
  <si>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</si>
  <si>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</si>
  <si>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</si>
  <si>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</si>
  <si>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</si>
  <si>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</si>
  <si>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</si>
  <si>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</si>
  <si>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</si>
  <si>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</si>
  <si>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</si>
  <si>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</si>
  <si>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</si>
  <si>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</si>
  <si>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</si>
  <si>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</si>
  <si>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</si>
  <si>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</si>
  <si>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</si>
  <si>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</si>
  <si>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</si>
  <si>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</si>
  <si>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</si>
  <si>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</si>
  <si>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</si>
  <si>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</si>
  <si>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</si>
  <si>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</si>
  <si>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</si>
  <si>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</si>
  <si>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</si>
  <si>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</si>
  <si>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</si>
  <si>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</si>
  <si>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</si>
  <si>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</si>
  <si>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</si>
  <si>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</si>
  <si>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</si>
  <si>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</si>
  <si>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</si>
  <si>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</si>
  <si>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</si>
  <si>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</si>
  <si>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</si>
  <si>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</si>
  <si>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</si>
  <si>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</si>
  <si>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</si>
  <si>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</si>
  <si>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</si>
  <si>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</si>
  <si>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</si>
  <si>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</si>
  <si>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</si>
  <si>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</si>
  <si>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</si>
  <si>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</si>
  <si>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</si>
  <si>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</si>
  <si>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</si>
  <si>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</si>
  <si>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</si>
  <si>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</si>
  <si>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</si>
  <si>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</si>
  <si>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</si>
  <si>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</si>
  <si>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</si>
  <si>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</si>
  <si>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</si>
  <si>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</si>
  <si>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</si>
  <si>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</si>
  <si>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</si>
  <si>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</si>
  <si>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</si>
  <si>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</si>
  <si>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</si>
  <si>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</si>
  <si>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</si>
  <si>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</si>
  <si>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</si>
  <si>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</si>
  <si>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</si>
  <si>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</si>
  <si>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</si>
  <si>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</si>
  <si>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</si>
  <si>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</si>
  <si>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</si>
  <si>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</si>
  <si>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</si>
  <si>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</si>
  <si>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</si>
  <si>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</si>
  <si>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</si>
  <si>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</si>
  <si>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</si>
  <si>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</si>
  <si>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</si>
  <si>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</si>
  <si>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</si>
  <si>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</si>
  <si>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</si>
  <si>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</si>
  <si>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</si>
  <si>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</si>
  <si>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</si>
  <si>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</si>
  <si>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</si>
  <si>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</si>
  <si>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</si>
  <si>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</si>
  <si>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</si>
  <si>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</si>
  <si>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</si>
  <si>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</si>
  <si>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</si>
  <si>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</si>
  <si>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</si>
  <si>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</si>
  <si>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</si>
  <si>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</si>
  <si>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</si>
  <si>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</si>
  <si>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</si>
  <si>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</si>
  <si>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</si>
  <si>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</si>
  <si>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</si>
  <si>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</si>
  <si>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</si>
  <si>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</si>
  <si>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</si>
  <si>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</si>
  <si>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</si>
  <si>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</si>
  <si>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</si>
  <si>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</si>
  <si>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</si>
  <si>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</si>
  <si>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</si>
  <si>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</si>
  <si>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</si>
  <si>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</si>
  <si>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</si>
  <si>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</si>
  <si>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</si>
  <si>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</si>
  <si>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</si>
  <si>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</si>
  <si>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</si>
  <si>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</si>
  <si>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</si>
  <si>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</si>
  <si>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</si>
  <si>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</si>
  <si>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</si>
  <si>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</si>
  <si>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</si>
  <si>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</si>
  <si>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</si>
  <si>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</si>
  <si>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</si>
  <si>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</si>
  <si>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</si>
  <si>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</si>
  <si>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</si>
  <si>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</si>
  <si>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</si>
  <si>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</si>
  <si>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</si>
  <si>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</si>
  <si>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</si>
  <si>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</si>
  <si>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</si>
  <si>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</si>
  <si>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</si>
  <si>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</si>
  <si>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</si>
  <si>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</si>
  <si>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</si>
  <si>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</si>
  <si>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</si>
  <si>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</si>
  <si>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</si>
  <si>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</si>
  <si>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</si>
  <si>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</si>
  <si>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</si>
  <si>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</si>
  <si>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</si>
  <si>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</si>
  <si>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</si>
  <si>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</si>
  <si>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</si>
  <si>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</si>
  <si>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</si>
  <si>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</si>
  <si>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</si>
  <si>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</si>
  <si>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</si>
  <si>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</si>
  <si>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</si>
  <si>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</si>
  <si>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</si>
  <si>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</si>
  <si>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</si>
  <si>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</si>
  <si>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</si>
  <si>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</si>
  <si>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</si>
  <si>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</si>
  <si>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</si>
  <si>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</si>
  <si>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</si>
  <si>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</si>
  <si>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</si>
  <si>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</si>
  <si>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</si>
  <si>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</si>
  <si>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</si>
  <si>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</si>
  <si>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</si>
  <si>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</si>
  <si>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</si>
  <si>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</si>
  <si>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</si>
  <si>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</si>
  <si>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</si>
  <si>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</si>
  <si>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</si>
  <si>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</si>
  <si>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</si>
  <si>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</si>
  <si>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</si>
  <si>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</si>
  <si>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</si>
  <si>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</si>
  <si>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</si>
  <si>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</si>
  <si>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</si>
  <si>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</si>
  <si>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</si>
  <si>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</si>
  <si>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</si>
  <si>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</si>
  <si>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</si>
  <si>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</si>
  <si>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</si>
  <si>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</si>
  <si>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</si>
  <si>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</si>
  <si>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</si>
  <si>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</si>
  <si>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</si>
  <si>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</si>
  <si>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</si>
  <si>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</si>
  <si>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</si>
  <si>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</si>
  <si>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</si>
  <si>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</si>
  <si>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</si>
  <si>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</si>
  <si>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</si>
  <si>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</si>
  <si>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</si>
  <si>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</si>
  <si>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</si>
  <si>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</si>
  <si>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</si>
  <si>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</si>
  <si>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</si>
  <si>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</si>
  <si>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</si>
  <si>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</si>
  <si>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</si>
  <si>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</si>
  <si>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</si>
  <si>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</si>
  <si>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</si>
  <si>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</si>
  <si>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</si>
  <si>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</si>
  <si>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</si>
  <si>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</si>
  <si>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</si>
  <si>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</si>
  <si>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</si>
  <si>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</si>
  <si>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</si>
  <si>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</si>
  <si>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</si>
  <si>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</si>
  <si>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</si>
  <si>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</si>
  <si>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</si>
  <si>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</si>
  <si>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</si>
  <si>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</si>
  <si>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</si>
  <si>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</si>
  <si>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</si>
  <si>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</si>
  <si>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</si>
  <si>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</si>
  <si>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</si>
  <si>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</si>
  <si>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</si>
  <si>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</si>
  <si>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</si>
  <si>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</si>
  <si>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</si>
  <si>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</si>
  <si>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</si>
  <si>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</si>
  <si>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</si>
  <si>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</si>
  <si>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</si>
  <si>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</si>
  <si>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</si>
  <si>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</si>
  <si>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</si>
  <si>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</si>
  <si>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</si>
  <si>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</si>
  <si>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</si>
  <si>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</si>
  <si>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</si>
  <si>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</si>
  <si>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</si>
  <si>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</si>
  <si>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</si>
  <si>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</si>
  <si>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</si>
  <si>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</si>
  <si>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</si>
  <si>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</si>
  <si>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</si>
  <si>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</si>
  <si>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</si>
  <si>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</si>
  <si>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</si>
  <si>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</si>
  <si>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</si>
  <si>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</si>
  <si>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</si>
  <si>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</si>
  <si>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</si>
  <si>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</si>
  <si>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</si>
  <si>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</si>
  <si>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</si>
  <si>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</si>
  <si>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</si>
  <si>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</si>
  <si>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</si>
  <si>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</si>
  <si>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</si>
  <si>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</si>
  <si>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</si>
  <si>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</si>
  <si>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</si>
  <si>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</si>
  <si>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</si>
  <si>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</si>
  <si>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</si>
  <si>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</si>
  <si>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</si>
  <si>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</si>
  <si>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</si>
  <si>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</si>
  <si>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</si>
  <si>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</si>
  <si>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</si>
  <si>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</si>
  <si>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</si>
  <si>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</si>
  <si>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</si>
  <si>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</si>
  <si>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</si>
  <si>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</si>
  <si>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</si>
  <si>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</si>
  <si>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</si>
  <si>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</si>
  <si>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</si>
  <si>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</si>
  <si>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</si>
  <si>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</si>
  <si>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</si>
  <si>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</si>
  <si>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</si>
  <si>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</si>
  <si>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</si>
  <si>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</si>
  <si>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</si>
  <si>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</si>
  <si>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</si>
  <si>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</si>
  <si>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</si>
  <si>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</si>
  <si>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</si>
  <si>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</si>
  <si>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</si>
  <si>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</si>
  <si>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</si>
  <si>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</si>
  <si>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</si>
  <si>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</si>
  <si>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</si>
  <si>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</si>
  <si>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</si>
  <si>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</si>
  <si>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</si>
  <si>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</si>
  <si>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</si>
  <si>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</si>
  <si>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</si>
  <si>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</si>
  <si>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</si>
  <si>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</si>
  <si>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</si>
  <si>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</si>
  <si>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</si>
  <si>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</si>
  <si>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</si>
  <si>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</si>
  <si>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</si>
  <si>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</si>
  <si>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</si>
  <si>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</si>
  <si>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</si>
  <si>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</si>
  <si>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</si>
  <si>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</si>
  <si>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</si>
  <si>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</si>
  <si>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</si>
  <si>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</si>
  <si>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</si>
  <si>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</si>
  <si>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</si>
  <si>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</si>
  <si>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</si>
  <si>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</si>
  <si>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</si>
  <si>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</si>
  <si>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</si>
  <si>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</si>
  <si>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</si>
  <si>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</si>
  <si>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</si>
  <si>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</si>
  <si>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</si>
  <si>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</si>
  <si>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</si>
  <si>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</si>
  <si>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</si>
  <si>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</si>
  <si>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</si>
  <si>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</si>
  <si>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</si>
  <si>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</si>
  <si>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</si>
  <si>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</si>
  <si>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</si>
  <si>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</si>
  <si>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</si>
  <si>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</si>
  <si>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</si>
  <si>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</si>
  <si>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</si>
  <si>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</si>
  <si>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</si>
  <si>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</si>
  <si>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</si>
  <si>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</si>
  <si>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</si>
  <si>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</si>
  <si>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</si>
  <si>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</si>
  <si>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</si>
  <si>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</si>
  <si>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</si>
  <si>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</si>
  <si>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</si>
  <si>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</si>
  <si>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</si>
  <si>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</si>
  <si>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</si>
  <si>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</si>
  <si>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</si>
  <si>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</si>
  <si>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</si>
  <si>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</si>
  <si>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</si>
  <si>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</si>
  <si>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</si>
  <si>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</si>
  <si>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</si>
  <si>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</si>
  <si>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</si>
  <si>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</si>
  <si>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</si>
  <si>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</si>
  <si>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</si>
  <si>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</si>
  <si>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</si>
  <si>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</si>
  <si>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</si>
  <si>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</si>
  <si>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</si>
  <si>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</si>
  <si>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</si>
  <si>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</si>
  <si>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</si>
  <si>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</si>
  <si>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</si>
  <si>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</si>
  <si>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</si>
  <si>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</si>
  <si>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</si>
  <si>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</si>
  <si>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</si>
  <si>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</si>
  <si>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</si>
  <si>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</si>
  <si>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</si>
  <si>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</si>
  <si>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</si>
  <si>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</si>
  <si>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</si>
  <si>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</si>
  <si>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</si>
  <si>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</si>
  <si>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</si>
  <si>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</si>
  <si>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</si>
  <si>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</si>
  <si>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</si>
  <si>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</si>
  <si>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</si>
  <si>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</si>
  <si>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</si>
  <si>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</si>
  <si>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</si>
  <si>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</si>
  <si>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</si>
  <si>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</si>
  <si>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</si>
  <si>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</si>
  <si>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</si>
  <si>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</si>
  <si>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</si>
  <si>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</si>
  <si>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</si>
  <si>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</si>
  <si>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</si>
  <si>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</si>
  <si>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</si>
  <si>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</si>
  <si>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</si>
  <si>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</si>
  <si>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</si>
  <si>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</si>
  <si>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</si>
  <si>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</si>
  <si>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</si>
  <si>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</si>
  <si>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</si>
  <si>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</si>
  <si>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</si>
  <si>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</si>
  <si>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</si>
  <si>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</si>
  <si>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</si>
  <si>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</si>
  <si>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</si>
  <si>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</si>
  <si>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</si>
  <si>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</si>
  <si>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</si>
  <si>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</si>
  <si>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</si>
  <si>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</si>
  <si>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</si>
  <si>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</si>
  <si>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</si>
  <si>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</si>
  <si>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</si>
  <si>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</si>
  <si>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</si>
  <si>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</si>
  <si>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</si>
  <si>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</si>
  <si>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</si>
  <si>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</si>
  <si>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</si>
  <si>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</si>
  <si>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</si>
  <si>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</si>
  <si>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</si>
  <si>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</si>
  <si>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</si>
  <si>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</si>
  <si>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</si>
  <si>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</si>
  <si>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</si>
  <si>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</si>
  <si>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</si>
  <si>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</si>
  <si>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</si>
  <si>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</si>
  <si>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</si>
  <si>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</si>
  <si>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</si>
  <si>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</si>
  <si>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</si>
  <si>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</si>
  <si>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</si>
  <si>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</si>
  <si>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</si>
  <si>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</si>
  <si>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</si>
  <si>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</si>
  <si>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</si>
  <si>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</si>
  <si>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</si>
  <si>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</si>
  <si>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</si>
  <si>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</si>
  <si>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</si>
  <si>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</si>
  <si>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</si>
  <si>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</si>
  <si>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</si>
  <si>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</si>
  <si>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</si>
  <si>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</si>
  <si>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</si>
  <si>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</si>
  <si>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</si>
  <si>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</si>
  <si>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</si>
  <si>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</si>
  <si>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</si>
  <si>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</si>
  <si>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</si>
  <si>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</si>
  <si>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</si>
  <si>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</si>
  <si>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</si>
  <si>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</si>
  <si>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</si>
  <si>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</si>
  <si>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</si>
  <si>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</si>
  <si>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</si>
  <si>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</si>
  <si>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</si>
  <si>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</si>
  <si>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</si>
  <si>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</si>
  <si>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</si>
  <si>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</si>
  <si>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</si>
  <si>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</si>
  <si>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</si>
  <si>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</si>
  <si>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</si>
  <si>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</si>
  <si>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</si>
  <si>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</si>
  <si>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</si>
  <si>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</si>
  <si>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</si>
  <si>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</si>
  <si>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</si>
  <si>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</si>
  <si>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</si>
  <si>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</si>
  <si>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</si>
  <si>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</si>
  <si>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</si>
  <si>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</si>
  <si>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</si>
  <si>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</si>
  <si>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</si>
  <si>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</si>
  <si>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</si>
  <si>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</si>
  <si>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</si>
  <si>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</si>
  <si>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</si>
  <si>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</si>
  <si>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</si>
  <si>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</si>
  <si>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</si>
  <si>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</si>
  <si>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</si>
  <si>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</si>
  <si>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</si>
  <si>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</si>
  <si>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</si>
  <si>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</si>
  <si>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</si>
  <si>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</si>
  <si>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</si>
  <si>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</si>
  <si>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</si>
  <si>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</si>
  <si>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</si>
  <si>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</si>
  <si>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</si>
  <si>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</si>
  <si>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</si>
  <si>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</si>
  <si>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</si>
  <si>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</si>
  <si>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</si>
  <si>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</si>
  <si>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</si>
  <si>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</si>
  <si>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</si>
  <si>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</si>
  <si>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</si>
  <si>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</si>
  <si>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</si>
  <si>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</si>
  <si>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</si>
  <si>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</si>
  <si>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</si>
  <si>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</si>
  <si>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</si>
  <si>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</si>
  <si>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</si>
  <si>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</si>
  <si>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</si>
  <si>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</si>
  <si>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</si>
  <si>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</si>
  <si>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</si>
  <si>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</si>
  <si>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</si>
  <si>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</si>
  <si>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</si>
  <si>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</si>
  <si>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</si>
  <si>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</si>
  <si>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</si>
  <si>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</si>
  <si>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</si>
  <si>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</si>
  <si>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</si>
  <si>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</si>
  <si>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</si>
  <si>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</si>
  <si>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</si>
  <si>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</si>
  <si>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</si>
  <si>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</si>
  <si>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</si>
  <si>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</si>
  <si>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</si>
  <si>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</si>
  <si>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</si>
  <si>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</si>
  <si>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</si>
  <si>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</si>
  <si>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</si>
  <si>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</si>
  <si>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</si>
  <si>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</si>
  <si>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</si>
  <si>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</si>
  <si>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</si>
  <si>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</si>
  <si>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</si>
  <si>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</si>
  <si>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</si>
  <si>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</si>
  <si>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</si>
  <si>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</si>
  <si>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</si>
  <si>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</si>
  <si>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</si>
  <si>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</si>
  <si>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</si>
  <si>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</si>
  <si>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</si>
  <si>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</si>
  <si>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</si>
  <si>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</si>
  <si>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</si>
  <si>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</si>
  <si>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</si>
  <si>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</si>
  <si>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</si>
  <si>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</si>
  <si>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</si>
  <si>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</si>
  <si>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</si>
  <si>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</si>
  <si>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</si>
  <si>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</si>
  <si>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</si>
  <si>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</si>
  <si>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</si>
  <si>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</si>
  <si>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</si>
  <si>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</si>
  <si>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</si>
  <si>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</si>
  <si>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</si>
  <si>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</si>
  <si>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</si>
  <si>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</si>
  <si>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</si>
  <si>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</si>
  <si>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</si>
  <si>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</si>
  <si>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</si>
  <si>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</si>
  <si>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</si>
  <si>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</si>
  <si>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</si>
  <si>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</si>
  <si>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</si>
  <si>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</si>
  <si>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</si>
  <si>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</si>
  <si>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</si>
  <si>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</si>
  <si>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</si>
  <si>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</si>
  <si>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</si>
  <si>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</si>
  <si>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</si>
  <si>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</si>
  <si>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</si>
  <si>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</si>
  <si>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</si>
  <si>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</si>
  <si>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</si>
  <si>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</si>
  <si>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</si>
  <si>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</si>
  <si>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</si>
  <si>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</si>
  <si>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</si>
  <si>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</si>
  <si>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</si>
  <si>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</si>
  <si>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</si>
  <si>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</si>
  <si>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</si>
  <si>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</si>
  <si>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</si>
  <si>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</si>
  <si>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</si>
  <si>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</si>
  <si>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</si>
  <si>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</si>
  <si>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</si>
  <si>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</si>
  <si>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</si>
  <si>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</si>
  <si>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</si>
  <si>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</si>
  <si>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</si>
  <si>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</si>
  <si>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</si>
  <si>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</si>
  <si>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</si>
  <si>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</si>
  <si>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</si>
  <si>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</si>
  <si>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</si>
  <si>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</si>
  <si>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</si>
  <si>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</si>
  <si>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</si>
  <si>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</si>
  <si>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</si>
  <si>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</si>
  <si>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</si>
  <si>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</si>
  <si>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</si>
  <si>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</si>
  <si>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</si>
  <si>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</si>
  <si>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</si>
  <si>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</si>
  <si>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</si>
  <si>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</si>
  <si>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</si>
  <si>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</si>
  <si>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</si>
  <si>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</si>
  <si>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</si>
  <si>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</si>
  <si>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</si>
  <si>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</si>
  <si>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</si>
  <si>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</si>
  <si>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</si>
  <si>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</si>
  <si>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</si>
  <si>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</si>
  <si>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</si>
  <si>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</si>
  <si>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</si>
  <si>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</si>
  <si>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</si>
  <si>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</si>
  <si>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</si>
  <si>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</si>
  <si>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</si>
  <si>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</si>
  <si>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</si>
  <si>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</si>
  <si>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</si>
  <si>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</si>
  <si>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</si>
  <si>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</si>
  <si>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</si>
  <si>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</si>
  <si>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</si>
  <si>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</si>
  <si>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</si>
  <si>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</si>
  <si>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</si>
  <si>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</si>
  <si>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</si>
  <si>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</si>
  <si>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</si>
  <si>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</si>
  <si>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</si>
  <si>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</si>
  <si>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</si>
  <si>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</si>
  <si>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</si>
  <si>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</si>
  <si>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</si>
  <si>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</si>
  <si>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</si>
  <si>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</si>
  <si>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</si>
  <si>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</si>
  <si>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</si>
  <si>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</si>
  <si>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</si>
  <si>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</si>
  <si>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</si>
  <si>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</si>
  <si>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</si>
  <si>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</si>
  <si>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</si>
  <si>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</si>
  <si>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</si>
  <si>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</si>
  <si>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</si>
  <si>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</si>
  <si>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</si>
  <si>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</si>
  <si>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</si>
  <si>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</si>
  <si>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</si>
  <si>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</si>
  <si>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</si>
  <si>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</si>
  <si>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</si>
  <si>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</si>
  <si>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</si>
  <si>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</si>
  <si>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</si>
  <si>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</si>
  <si>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</si>
  <si>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</si>
  <si>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</si>
  <si>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</si>
  <si>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</si>
  <si>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</si>
  <si>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</si>
  <si>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</si>
  <si>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</si>
  <si>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</si>
  <si>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</si>
  <si>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</si>
  <si>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</si>
  <si>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</si>
  <si>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</si>
  <si>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</si>
  <si>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</si>
  <si>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</si>
  <si>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</si>
  <si>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</si>
  <si>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</si>
  <si>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</si>
  <si>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</si>
  <si>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</si>
  <si>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</si>
  <si>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</si>
  <si>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</si>
  <si>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</si>
  <si>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</si>
  <si>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</si>
  <si>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</si>
  <si>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</si>
  <si>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</si>
  <si>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</si>
  <si>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</si>
  <si>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</si>
  <si>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</si>
  <si>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</si>
  <si>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</si>
  <si>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</si>
  <si>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</si>
  <si>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</si>
  <si>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</si>
  <si>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</si>
  <si>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</si>
  <si>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</si>
  <si>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</si>
  <si>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</si>
  <si>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</si>
  <si>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</si>
  <si>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</si>
  <si>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</si>
  <si>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</si>
  <si>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</si>
  <si>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</si>
  <si>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</si>
  <si>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</si>
  <si>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</si>
  <si>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</si>
  <si>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</si>
  <si>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</si>
  <si>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</si>
  <si>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</si>
  <si>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</si>
  <si>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</si>
  <si>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</si>
  <si>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</si>
  <si>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</si>
  <si>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</si>
  <si>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</si>
  <si>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</si>
  <si>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</si>
  <si>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</si>
  <si>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</si>
  <si>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</si>
  <si>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</si>
  <si>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</si>
  <si>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</si>
  <si>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</si>
  <si>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</si>
  <si>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</si>
  <si>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</si>
  <si>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</si>
  <si>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</si>
  <si>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</si>
  <si>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</si>
  <si>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</si>
  <si>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</si>
  <si>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</si>
  <si>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</si>
  <si>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</si>
  <si>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</si>
  <si>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</si>
  <si>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</si>
  <si>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</si>
  <si>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</si>
  <si>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</si>
  <si>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</si>
  <si>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</si>
  <si>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</si>
  <si>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</si>
  <si>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</si>
  <si>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</si>
  <si>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</si>
  <si>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</si>
  <si>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</si>
  <si>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</si>
  <si>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</si>
  <si>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</si>
  <si>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</si>
  <si>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</si>
  <si>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</si>
  <si>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</si>
  <si>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</si>
  <si>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</si>
  <si>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</si>
  <si>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</si>
  <si>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</si>
  <si>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</si>
  <si>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</si>
  <si>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</si>
  <si>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</si>
  <si>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</si>
  <si>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</si>
  <si>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</si>
  <si>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</si>
  <si>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</si>
  <si>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</si>
  <si>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</si>
  <si>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</si>
  <si>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</si>
  <si>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</si>
  <si>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</si>
  <si>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</si>
  <si>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</si>
  <si>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</si>
  <si>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</si>
  <si>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</si>
  <si>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</si>
  <si>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</si>
  <si>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</si>
  <si>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</si>
  <si>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</si>
  <si>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</si>
  <si>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</si>
  <si>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</si>
  <si>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</si>
  <si>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</si>
  <si>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</si>
  <si>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</si>
  <si>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</si>
  <si>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</si>
  <si>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</si>
  <si>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</si>
  <si>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</si>
  <si>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</si>
  <si>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</si>
  <si>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</si>
  <si>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</si>
  <si>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</si>
  <si>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</si>
  <si>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</si>
  <si>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</si>
  <si>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</si>
  <si>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</si>
  <si>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</si>
  <si>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</si>
  <si>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</si>
  <si>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</si>
  <si>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</si>
  <si>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</si>
  <si>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</si>
  <si>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</si>
  <si>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</si>
  <si>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</si>
  <si>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</si>
  <si>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</si>
  <si>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</si>
  <si>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</si>
  <si>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</si>
  <si>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</si>
  <si>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</si>
  <si>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</si>
  <si>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</si>
  <si>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</si>
  <si>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</si>
  <si>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</si>
  <si>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</si>
  <si>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</si>
  <si>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</si>
  <si>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</si>
  <si>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</si>
  <si>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</si>
  <si>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</si>
  <si>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</si>
  <si>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</si>
  <si>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</si>
  <si>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</si>
  <si>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</si>
  <si>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</si>
  <si>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</si>
  <si>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</si>
  <si>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</si>
  <si>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</si>
  <si>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</si>
  <si>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</si>
  <si>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</si>
  <si>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</si>
  <si>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</si>
  <si>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</si>
  <si>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</si>
  <si>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</si>
  <si>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</si>
  <si>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</si>
  <si>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</si>
  <si>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</si>
  <si>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</si>
  <si>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</si>
  <si>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</si>
  <si>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</si>
  <si>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</si>
  <si>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</si>
  <si>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</si>
  <si>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</si>
  <si>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</si>
  <si>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</si>
  <si>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</si>
  <si>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</si>
  <si>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</si>
  <si>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</si>
  <si>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</si>
  <si>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</si>
  <si>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</si>
  <si>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</si>
  <si>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</si>
  <si>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</si>
  <si>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</si>
  <si>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</si>
  <si>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</si>
  <si>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</si>
  <si>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</si>
  <si>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</si>
  <si>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</si>
  <si>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</si>
  <si>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</si>
  <si>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</si>
  <si>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</si>
  <si>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</si>
  <si>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</si>
  <si>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</si>
  <si>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</si>
  <si>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</si>
  <si>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</si>
  <si>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</si>
  <si>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</si>
  <si>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</si>
  <si>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</si>
  <si>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</si>
  <si>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</si>
  <si>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</si>
  <si>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</si>
  <si>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</si>
  <si>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</si>
  <si>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</si>
  <si>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</si>
  <si>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</si>
  <si>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</si>
  <si>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</si>
  <si>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</si>
  <si>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</si>
  <si>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</si>
  <si>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</si>
  <si>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</si>
  <si>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</si>
  <si>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</si>
  <si>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</si>
  <si>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</si>
  <si>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</si>
  <si>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</si>
  <si>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</si>
  <si>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</si>
  <si>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</si>
  <si>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</si>
  <si>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</si>
  <si>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</si>
  <si>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</si>
  <si>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</si>
  <si>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</si>
  <si>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</si>
  <si>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</si>
  <si>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</si>
  <si>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</si>
  <si>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</si>
  <si>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</si>
  <si>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</si>
  <si>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</si>
  <si>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</si>
  <si>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</si>
  <si>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</si>
  <si>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</si>
  <si>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</si>
  <si>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</si>
  <si>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</si>
  <si>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</si>
  <si>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</si>
  <si>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</si>
  <si>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</si>
  <si>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</si>
  <si>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</si>
  <si>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</si>
  <si>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</si>
  <si>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</si>
  <si>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</si>
  <si>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</si>
  <si>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</si>
  <si>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</si>
  <si>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</si>
  <si>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</si>
  <si>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</si>
  <si>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</si>
  <si>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</si>
  <si>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</si>
  <si>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</si>
  <si>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</si>
  <si>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</si>
  <si>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</si>
  <si>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</si>
  <si>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</si>
  <si>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</si>
  <si>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</si>
  <si>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</si>
  <si>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</si>
  <si>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</si>
  <si>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</si>
  <si>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</si>
  <si>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</si>
  <si>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</si>
  <si>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</si>
  <si>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</si>
  <si>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</si>
  <si>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</si>
  <si>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</si>
  <si>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</si>
  <si>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</si>
  <si>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</si>
  <si>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</si>
  <si>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</si>
  <si>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</si>
  <si>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</si>
  <si>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</si>
  <si>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</si>
  <si>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</si>
  <si>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</si>
  <si>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</si>
  <si>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</si>
  <si>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</si>
  <si>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</si>
  <si>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</si>
  <si>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</si>
  <si>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</si>
  <si>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</si>
  <si>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</si>
  <si>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</si>
  <si>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</si>
  <si>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</si>
  <si>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</si>
  <si>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</si>
  <si>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</si>
  <si>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</si>
  <si>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</si>
  <si>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</si>
  <si>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</si>
  <si>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</si>
  <si>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</si>
  <si>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</si>
  <si>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</si>
  <si>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</si>
  <si>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</si>
  <si>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</si>
  <si>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</si>
  <si>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</si>
  <si>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</si>
  <si>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</si>
  <si>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</si>
  <si>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</si>
  <si>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</si>
  <si>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</si>
  <si>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</si>
  <si>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</si>
  <si>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</si>
  <si>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</si>
  <si>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</si>
  <si>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</si>
  <si>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</si>
  <si>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</si>
  <si>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</si>
  <si>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</si>
  <si>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</si>
  <si>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</si>
  <si>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</si>
  <si>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</si>
  <si>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</si>
  <si>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</si>
  <si>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</si>
  <si>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</si>
  <si>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</si>
  <si>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</si>
  <si>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</si>
  <si>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</si>
  <si>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</si>
  <si>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</si>
  <si>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</si>
  <si>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</si>
  <si>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</si>
  <si>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</si>
  <si>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</si>
  <si>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</si>
  <si>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</si>
  <si>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</si>
  <si>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</si>
  <si>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</si>
  <si>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</si>
  <si>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</si>
  <si>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</si>
  <si>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</si>
  <si>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</si>
  <si>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</si>
  <si>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</si>
  <si>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</si>
  <si>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</si>
  <si>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</si>
  <si>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</si>
  <si>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</si>
  <si>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</si>
  <si>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</si>
  <si>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</si>
  <si>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</si>
  <si>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</si>
  <si>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</si>
  <si>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</si>
  <si>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</si>
  <si>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</si>
  <si>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</si>
  <si>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</si>
  <si>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</si>
  <si>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</si>
  <si>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</si>
  <si>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</si>
  <si>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</si>
  <si>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</si>
  <si>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</si>
  <si>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</si>
  <si>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</si>
  <si>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</si>
  <si>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</si>
  <si>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</si>
  <si>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</si>
  <si>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</si>
  <si>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</si>
  <si>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</si>
  <si>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</si>
  <si>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</si>
  <si>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</si>
  <si>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</si>
  <si>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</si>
  <si>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</si>
  <si>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</si>
  <si>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</si>
  <si>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</si>
  <si>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</si>
  <si>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</si>
  <si>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</si>
  <si>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</si>
  <si>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</si>
  <si>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</si>
  <si>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</si>
  <si>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</si>
  <si>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</si>
  <si>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</si>
  <si>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</si>
  <si>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</si>
  <si>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</si>
  <si>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</si>
  <si>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</si>
  <si>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</si>
  <si>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</si>
  <si>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</si>
  <si>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</si>
  <si>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</si>
  <si>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</si>
  <si>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</si>
  <si>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</si>
  <si>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</si>
  <si>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</si>
  <si>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</si>
  <si>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</si>
  <si>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</si>
  <si>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</si>
  <si>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</si>
  <si>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</si>
  <si>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</si>
  <si>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</si>
  <si>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</si>
  <si>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</si>
  <si>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</si>
  <si>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</si>
  <si>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</si>
  <si>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</si>
  <si>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</si>
  <si>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</si>
  <si>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</si>
  <si>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</si>
  <si>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</si>
  <si>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</si>
  <si>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</si>
  <si>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</si>
  <si>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</si>
  <si>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</si>
  <si>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</si>
  <si>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</si>
  <si>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</si>
  <si>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</si>
  <si>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</si>
  <si>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</si>
  <si>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</si>
  <si>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</si>
  <si>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</si>
  <si>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</si>
  <si>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</si>
  <si>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</si>
  <si>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</si>
  <si>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</si>
  <si>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</si>
  <si>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</si>
  <si>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</si>
  <si>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</si>
  <si>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</si>
  <si>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</si>
  <si>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</si>
  <si>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</si>
  <si>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</si>
  <si>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</si>
  <si>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</si>
  <si>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</si>
  <si>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</si>
  <si>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</si>
  <si>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</si>
  <si>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</si>
  <si>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</si>
  <si>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</si>
  <si>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</si>
  <si>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</si>
  <si>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</si>
  <si>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</si>
  <si>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</si>
  <si>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</si>
  <si>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</si>
  <si>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</si>
  <si>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</si>
  <si>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</si>
  <si>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</si>
  <si>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</si>
  <si>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</si>
  <si>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</si>
  <si>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</si>
  <si>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</si>
  <si>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</si>
  <si>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</si>
  <si>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</si>
  <si>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</si>
  <si>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</si>
  <si>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</si>
  <si>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</si>
  <si>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</si>
  <si>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</si>
  <si>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</si>
  <si>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</si>
  <si>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</si>
  <si>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</si>
  <si>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</si>
  <si>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</si>
  <si>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</si>
  <si>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</si>
  <si>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</si>
  <si>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</si>
  <si>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</si>
  <si>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</si>
  <si>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</si>
  <si>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</si>
  <si>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</si>
  <si>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</si>
  <si>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</si>
  <si>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</si>
  <si>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</si>
  <si>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</si>
  <si>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</si>
  <si>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</si>
  <si>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</si>
  <si>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</si>
  <si>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</si>
  <si>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</si>
  <si>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</si>
  <si>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</si>
  <si>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</si>
  <si>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</si>
  <si>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</si>
  <si>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</si>
  <si>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</si>
  <si>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</si>
  <si>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</si>
  <si>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</si>
  <si>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</si>
  <si>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</si>
  <si>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</si>
  <si>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</si>
  <si>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</si>
  <si>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</si>
  <si>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</si>
  <si>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</si>
  <si>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</si>
  <si>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</si>
  <si>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</si>
  <si>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</si>
  <si>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</si>
  <si>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</si>
  <si>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</si>
  <si>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</si>
  <si>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</si>
  <si>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</si>
  <si>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</si>
  <si>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</si>
  <si>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</si>
  <si>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</si>
  <si>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</si>
  <si>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</si>
  <si>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</si>
  <si>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</si>
  <si>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</si>
  <si>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</si>
  <si>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</si>
  <si>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</si>
  <si>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</si>
  <si>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</si>
  <si>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</si>
  <si>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</si>
  <si>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</si>
  <si>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</si>
  <si>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</si>
  <si>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</si>
  <si>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</si>
  <si>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</si>
  <si>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</si>
  <si>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</si>
  <si>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</si>
  <si>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</si>
  <si>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</si>
  <si>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</si>
  <si>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</si>
  <si>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</si>
  <si>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</si>
  <si>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</si>
  <si>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</si>
  <si>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</si>
  <si>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</si>
  <si>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</si>
  <si>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</si>
  <si>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</si>
  <si>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</si>
  <si>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</si>
  <si>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</si>
  <si>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</si>
  <si>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</si>
  <si>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</si>
  <si>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</si>
  <si>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</si>
  <si>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</si>
  <si>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</si>
  <si>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</si>
  <si>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</si>
  <si>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</si>
  <si>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</si>
  <si>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</si>
  <si>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</si>
  <si>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</si>
  <si>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</si>
  <si>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</si>
  <si>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</si>
  <si>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</si>
  <si>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</si>
  <si>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</si>
  <si>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</si>
  <si>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</si>
  <si>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</si>
  <si>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</si>
  <si>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</si>
  <si>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</si>
  <si>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</si>
  <si>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</si>
  <si>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</si>
  <si>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</si>
  <si>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</si>
  <si>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</si>
  <si>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</si>
  <si>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</si>
  <si>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</si>
  <si>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</si>
  <si>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</si>
  <si>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</si>
  <si>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</si>
  <si>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</si>
  <si>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</si>
  <si>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</si>
  <si>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</si>
  <si>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</si>
  <si>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</si>
  <si>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</si>
  <si>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</si>
  <si>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</si>
  <si>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</si>
  <si>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</si>
  <si>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</si>
  <si>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</si>
  <si>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</si>
  <si>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</si>
  <si>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</si>
  <si>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</si>
  <si>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</si>
  <si>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</si>
  <si>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</si>
  <si>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</si>
  <si>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</si>
  <si>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</si>
  <si>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</si>
  <si>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</si>
  <si>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</si>
  <si>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</si>
  <si>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</si>
  <si>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</si>
  <si>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</si>
  <si>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</si>
  <si>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</si>
  <si>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</si>
  <si>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</si>
  <si>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</si>
  <si>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</si>
  <si>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</si>
  <si>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</si>
  <si>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</si>
  <si>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</si>
  <si>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</si>
  <si>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</si>
  <si>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</si>
  <si>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</si>
  <si>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</si>
  <si>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</si>
  <si>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</si>
  <si>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</si>
  <si>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</si>
  <si>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</si>
  <si>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</si>
  <si>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</si>
  <si>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</si>
  <si>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</si>
  <si>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</si>
  <si>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</si>
  <si>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</si>
  <si>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</si>
  <si>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</si>
  <si>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</si>
  <si>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</si>
  <si>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</si>
  <si>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</si>
  <si>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</si>
  <si>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</si>
  <si>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</si>
  <si>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</si>
  <si>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</si>
  <si>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</si>
  <si>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</si>
  <si>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</si>
  <si>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</si>
  <si>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</si>
  <si>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</si>
  <si>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</si>
  <si>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</si>
  <si>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</si>
  <si>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</si>
  <si>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</si>
  <si>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</si>
  <si>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</si>
  <si>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</si>
  <si>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</si>
  <si>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</si>
  <si>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</si>
  <si>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</si>
  <si>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</si>
  <si>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</si>
  <si>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</si>
  <si>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</si>
  <si>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</si>
  <si>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</si>
  <si>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</si>
  <si>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</si>
  <si>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</si>
  <si>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</si>
  <si>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</si>
  <si>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</si>
  <si>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</si>
  <si>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</si>
  <si>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</si>
  <si>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</si>
  <si>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</si>
  <si>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</si>
  <si>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</si>
  <si>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</si>
  <si>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</si>
  <si>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</si>
  <si>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</si>
  <si>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</si>
  <si>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</si>
  <si>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</si>
  <si>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</si>
  <si>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</si>
  <si>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</si>
  <si>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</si>
  <si>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</si>
  <si>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</si>
  <si>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</si>
  <si>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</si>
  <si>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</si>
  <si>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</si>
  <si>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</si>
  <si>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</si>
  <si>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</si>
  <si>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</si>
  <si>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</si>
  <si>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</si>
  <si>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</si>
  <si>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</si>
  <si>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</si>
  <si>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</si>
  <si>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</si>
  <si>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</si>
  <si>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</si>
  <si>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</si>
  <si>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</si>
  <si>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</si>
  <si>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</si>
  <si>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</si>
  <si>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</si>
  <si>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</si>
  <si>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</si>
  <si>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</si>
  <si>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</si>
  <si>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</si>
  <si>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</si>
  <si>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</si>
  <si>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</si>
  <si>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</si>
  <si>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</si>
  <si>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</si>
  <si>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</si>
  <si>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</si>
  <si>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</si>
  <si>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</si>
  <si>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</si>
  <si>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</si>
  <si>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</si>
  <si>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</si>
  <si>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</si>
  <si>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</si>
  <si>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</si>
  <si>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</si>
  <si>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</si>
  <si>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</si>
  <si>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</si>
  <si>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</si>
  <si>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</si>
  <si>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</si>
  <si>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</si>
  <si>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</si>
  <si>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</si>
  <si>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</si>
  <si>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</si>
  <si>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</si>
  <si>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</si>
  <si>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</si>
  <si>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</si>
  <si>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</si>
  <si>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</si>
  <si>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</si>
  <si>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</si>
  <si>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</si>
  <si>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</si>
  <si>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</si>
  <si>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</si>
  <si>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</si>
  <si>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</si>
  <si>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</si>
  <si>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</si>
  <si>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</si>
  <si>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</si>
  <si>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</si>
  <si>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</si>
  <si>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</si>
  <si>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</si>
  <si>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</si>
  <si>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</si>
  <si>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</si>
  <si>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</si>
  <si>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</si>
  <si>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</si>
  <si>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</si>
  <si>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</si>
  <si>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</si>
  <si>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</si>
  <si>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</si>
  <si>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</si>
  <si>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</si>
  <si>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</si>
  <si>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</si>
  <si>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</si>
  <si>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</si>
  <si>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</si>
  <si>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</si>
  <si>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</si>
  <si>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</si>
  <si>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</si>
  <si>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</si>
  <si>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</si>
  <si>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</si>
  <si>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</si>
  <si>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</si>
  <si>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</si>
  <si>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</si>
  <si>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</si>
  <si>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</si>
  <si>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</si>
  <si>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</si>
  <si>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</si>
  <si>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</si>
  <si>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</si>
  <si>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</si>
  <si>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</si>
  <si>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</si>
  <si>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</si>
  <si>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</si>
  <si>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</si>
  <si>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</si>
  <si>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</si>
  <si>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</si>
  <si>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</si>
  <si>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</si>
  <si>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</si>
  <si>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</si>
  <si>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</si>
  <si>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</si>
  <si>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</si>
  <si>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</si>
  <si>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</si>
  <si>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</si>
  <si>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</si>
  <si>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</si>
  <si>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</si>
  <si>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</si>
  <si>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</si>
  <si>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</si>
  <si>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</si>
  <si>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</si>
  <si>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</si>
  <si>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</si>
  <si>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</si>
  <si>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</si>
  <si>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</si>
  <si>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</si>
  <si>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</si>
  <si>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</si>
  <si>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</si>
  <si>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</si>
  <si>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</si>
  <si>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</si>
  <si>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</si>
  <si>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</si>
  <si>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</si>
  <si>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</si>
  <si>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</si>
  <si>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</si>
  <si>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</si>
  <si>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</si>
  <si>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</si>
  <si>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</si>
  <si>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</si>
  <si>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</si>
  <si>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</si>
  <si>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</si>
  <si>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</si>
  <si>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</si>
  <si>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</si>
  <si>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</si>
  <si>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</si>
  <si>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</si>
  <si>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</si>
  <si>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</si>
  <si>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</si>
  <si>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</si>
  <si>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</si>
  <si>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</si>
  <si>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</si>
  <si>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</si>
  <si>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</si>
  <si>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</si>
  <si>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</si>
  <si>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</si>
  <si>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</si>
  <si>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</si>
  <si>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</si>
  <si>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</si>
  <si>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</si>
  <si>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</si>
  <si>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</si>
  <si>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</si>
  <si>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</si>
  <si>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</si>
  <si>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</si>
  <si>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</si>
  <si>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</si>
  <si>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</si>
  <si>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</si>
  <si>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</si>
  <si>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</si>
  <si>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</si>
  <si>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</si>
  <si>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</si>
  <si>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</si>
  <si>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</si>
  <si>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</si>
  <si>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</si>
  <si>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</si>
  <si>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</si>
  <si>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</si>
  <si>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</si>
  <si>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</si>
  <si>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</si>
  <si>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</si>
  <si>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</si>
  <si>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</si>
  <si>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</si>
  <si>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</si>
  <si>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</si>
  <si>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</si>
  <si>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</si>
  <si>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</si>
  <si>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</si>
  <si>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</si>
  <si>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</si>
  <si>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</si>
  <si>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</si>
  <si>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</si>
  <si>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</si>
  <si>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</si>
  <si>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</si>
  <si>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</si>
  <si>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</si>
  <si>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</si>
  <si>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</si>
  <si>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</si>
  <si>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</si>
  <si>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</si>
  <si>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</si>
  <si>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</si>
  <si>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</si>
  <si>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</si>
  <si>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</si>
  <si>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</si>
  <si>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</si>
  <si>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</si>
  <si>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</si>
  <si>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</si>
  <si>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</si>
  <si>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</si>
  <si>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</si>
  <si>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</si>
  <si>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</si>
  <si>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</si>
  <si>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</si>
  <si>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</si>
  <si>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</si>
  <si>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</si>
  <si>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</si>
  <si>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</si>
  <si>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</si>
  <si>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</si>
  <si>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</si>
  <si>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</si>
  <si>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</si>
  <si>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</si>
  <si>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</si>
  <si>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</si>
  <si>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</si>
  <si>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</si>
  <si>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</si>
  <si>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</si>
  <si>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</si>
  <si>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</si>
  <si>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</si>
  <si>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</si>
  <si>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</si>
  <si>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</si>
  <si>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</si>
  <si>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</si>
  <si>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</si>
  <si>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</si>
  <si>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</si>
  <si>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</si>
  <si>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</si>
  <si>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</si>
  <si>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</si>
  <si>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</si>
  <si>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</si>
  <si>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</si>
  <si>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</si>
  <si>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</si>
  <si>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</si>
  <si>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</si>
  <si>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</si>
  <si>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</si>
  <si>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</si>
  <si>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</si>
  <si>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</si>
  <si>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</si>
  <si>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</si>
  <si>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</si>
  <si>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</si>
  <si>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</si>
  <si>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</si>
  <si>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</si>
  <si>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</si>
  <si>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</si>
  <si>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</si>
  <si>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</si>
  <si>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</si>
  <si>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</si>
  <si>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</si>
  <si>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</si>
  <si>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</si>
  <si>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</si>
  <si>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</si>
  <si>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</si>
  <si>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</si>
  <si>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</si>
  <si>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</si>
  <si>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</si>
  <si>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</si>
  <si>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</si>
  <si>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</si>
  <si>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</si>
  <si>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</si>
  <si>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</si>
  <si>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</si>
  <si>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</si>
  <si>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</si>
  <si>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</si>
  <si>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</si>
  <si>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</si>
  <si>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</si>
  <si>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</si>
  <si>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</si>
  <si>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</si>
  <si>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</si>
  <si>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</si>
  <si>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</si>
  <si>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</si>
  <si>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</si>
  <si>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</si>
  <si>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</si>
  <si>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</si>
  <si>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</si>
  <si>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</si>
  <si>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</si>
  <si>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</si>
  <si>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</si>
  <si>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</si>
  <si>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</si>
  <si>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</si>
  <si>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</si>
  <si>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</si>
  <si>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</si>
  <si>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</si>
  <si>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</si>
  <si>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</si>
  <si>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</si>
  <si>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</si>
  <si>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</si>
  <si>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</si>
  <si>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</si>
  <si>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</si>
  <si>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</si>
  <si>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</si>
  <si>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</si>
  <si>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</si>
  <si>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</si>
  <si>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</si>
  <si>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</si>
  <si>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</si>
  <si>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</si>
  <si>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</si>
  <si>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</si>
  <si>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</si>
  <si>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</si>
  <si>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</si>
  <si>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</si>
  <si>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</si>
  <si>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</si>
  <si>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</si>
  <si>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</si>
  <si>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</si>
  <si>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</si>
  <si>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</si>
  <si>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</si>
  <si>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</si>
  <si>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</si>
  <si>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</si>
  <si>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</si>
  <si>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</si>
  <si>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</si>
  <si>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</si>
  <si>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</si>
  <si>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</si>
  <si>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</si>
  <si>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</si>
  <si>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</si>
  <si>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</si>
  <si>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</si>
  <si>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</si>
  <si>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</si>
  <si>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</si>
  <si>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</si>
  <si>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</si>
  <si>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</si>
  <si>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</si>
  <si>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</si>
  <si>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</si>
  <si>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</si>
  <si>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</si>
  <si>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</si>
  <si>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</si>
  <si>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</si>
  <si>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</si>
  <si>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</si>
  <si>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</si>
  <si>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</si>
  <si>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</si>
  <si>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</si>
  <si>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</si>
  <si>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</si>
  <si>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</si>
  <si>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</si>
  <si>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</si>
  <si>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</si>
  <si>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</si>
  <si>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</si>
  <si>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</si>
  <si>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</si>
  <si>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</si>
  <si>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</si>
  <si>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</si>
  <si>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</si>
  <si>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</si>
  <si>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</si>
  <si>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</si>
  <si>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</si>
  <si>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</si>
  <si>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</si>
  <si>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</si>
  <si>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</si>
  <si>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</si>
  <si>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</si>
  <si>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</si>
  <si>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</si>
  <si>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</si>
  <si>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</si>
  <si>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</si>
  <si>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</si>
  <si>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</si>
  <si>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</si>
  <si>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</si>
  <si>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</si>
  <si>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</si>
  <si>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</si>
  <si>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</si>
  <si>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</si>
  <si>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</si>
  <si>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</si>
  <si>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</si>
  <si>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</si>
  <si>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</si>
  <si>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</si>
  <si>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</si>
  <si>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</si>
  <si>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</si>
  <si>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</si>
  <si>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</si>
  <si>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</si>
  <si>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</si>
  <si>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</si>
  <si>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</si>
  <si>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</si>
  <si>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</si>
  <si>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</si>
  <si>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</si>
  <si>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</si>
  <si>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</si>
  <si>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</si>
  <si>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</si>
  <si>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</si>
  <si>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</si>
  <si>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</si>
  <si>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</si>
  <si>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</si>
  <si>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</si>
  <si>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</si>
  <si>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</si>
  <si>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</si>
  <si>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</si>
  <si>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</si>
  <si>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</si>
  <si>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</si>
  <si>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</si>
  <si>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</si>
  <si>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</si>
  <si>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</si>
  <si>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</si>
  <si>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</si>
  <si>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</si>
  <si>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</si>
  <si>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</si>
  <si>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</si>
  <si>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</si>
  <si>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</si>
  <si>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</si>
  <si>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</si>
  <si>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</si>
  <si>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</si>
  <si>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</si>
  <si>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</si>
  <si>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</si>
  <si>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</si>
  <si>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</si>
  <si>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</si>
  <si>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</si>
  <si>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</si>
  <si>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</si>
  <si>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</si>
  <si>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</si>
  <si>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</si>
  <si>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</si>
  <si>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</si>
  <si>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</si>
  <si>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</si>
  <si>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</si>
  <si>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</si>
  <si>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</si>
  <si>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</si>
  <si>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</si>
  <si>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</si>
  <si>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</si>
  <si>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</si>
  <si>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</si>
  <si>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</si>
  <si>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</si>
  <si>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</si>
  <si>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</si>
  <si>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</si>
  <si>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</si>
  <si>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</si>
  <si>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</si>
  <si>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</si>
  <si>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</si>
  <si>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</si>
  <si>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</si>
  <si>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</si>
  <si>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</si>
  <si>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</si>
  <si>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</si>
  <si>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</si>
  <si>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</si>
  <si>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</si>
  <si>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</si>
  <si>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</si>
  <si>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</si>
  <si>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</si>
  <si>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</si>
  <si>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</si>
  <si>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</si>
  <si>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</si>
  <si>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</si>
  <si>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</si>
  <si>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</si>
  <si>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</si>
  <si>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</si>
  <si>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</si>
  <si>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</si>
  <si>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</si>
  <si>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</si>
  <si>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</si>
  <si>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</si>
  <si>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</si>
  <si>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</si>
  <si>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</si>
  <si>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</si>
  <si>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</si>
  <si>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</si>
  <si>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</si>
  <si>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</si>
  <si>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</si>
  <si>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</si>
  <si>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</si>
  <si>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</si>
  <si>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</si>
  <si>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</si>
  <si>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</si>
  <si>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</si>
  <si>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</si>
  <si>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</si>
  <si>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</si>
  <si>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</si>
  <si>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</si>
  <si>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</si>
  <si>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</si>
  <si>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</si>
  <si>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</si>
  <si>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</si>
  <si>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</si>
  <si>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</si>
  <si>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</si>
  <si>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</si>
  <si>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</si>
  <si>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</si>
  <si>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</si>
  <si>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</si>
  <si>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</si>
  <si>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</si>
  <si>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</si>
  <si>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</si>
  <si>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</si>
  <si>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</si>
  <si>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</si>
  <si>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</si>
  <si>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</si>
  <si>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</si>
  <si>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</si>
  <si>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</si>
  <si>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</si>
  <si>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</si>
  <si>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</si>
  <si>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</si>
  <si>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</si>
  <si>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</si>
  <si>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</si>
  <si>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</si>
  <si>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</si>
  <si>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</si>
  <si>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</si>
  <si>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</si>
  <si>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</si>
  <si>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</si>
  <si>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</si>
  <si>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</si>
  <si>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</si>
  <si>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</si>
  <si>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</si>
  <si>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</si>
  <si>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</si>
  <si>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</si>
  <si>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</si>
  <si>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</si>
  <si>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</si>
  <si>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</si>
  <si>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</si>
  <si>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</si>
  <si>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</si>
  <si>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</si>
  <si>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</si>
  <si>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</si>
  <si>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</si>
  <si>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</si>
  <si>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</si>
  <si>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</si>
  <si>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</si>
  <si>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</si>
  <si>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</si>
  <si>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</si>
  <si>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</si>
  <si>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</si>
  <si>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</si>
  <si>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</si>
  <si>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</si>
  <si>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</si>
  <si>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</si>
  <si>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</si>
  <si>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</si>
  <si>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</si>
  <si>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</si>
  <si>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</si>
  <si>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</si>
  <si>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</si>
  <si>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</si>
  <si>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</si>
  <si>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</si>
  <si>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</si>
  <si>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</si>
  <si>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</si>
  <si>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</si>
  <si>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</si>
  <si>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</si>
  <si>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</si>
  <si>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</si>
  <si>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</si>
  <si>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</si>
  <si>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</si>
  <si>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</si>
  <si>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</si>
  <si>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</si>
  <si>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</si>
  <si>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</si>
  <si>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</si>
  <si>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</si>
  <si>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</si>
  <si>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</si>
  <si>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</si>
  <si>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</si>
  <si>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</si>
  <si>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</si>
  <si>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</si>
  <si>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</si>
  <si>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</si>
  <si>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</si>
  <si>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</si>
  <si>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</si>
  <si>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</si>
  <si>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</si>
  <si>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</si>
  <si>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</si>
  <si>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</si>
  <si>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</si>
  <si>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</si>
  <si>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</si>
  <si>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</si>
  <si>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</si>
  <si>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</si>
  <si>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</si>
  <si>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</si>
  <si>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</si>
  <si>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</si>
  <si>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</si>
  <si>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</si>
  <si>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</si>
  <si>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</si>
  <si>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</si>
  <si>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</si>
  <si>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</si>
  <si>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</si>
  <si>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</si>
  <si>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</si>
  <si>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</si>
  <si>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</si>
  <si>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</si>
  <si>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</si>
  <si>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</si>
  <si>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</si>
  <si>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</si>
  <si>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</si>
  <si>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</si>
  <si>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</si>
  <si>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</si>
  <si>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</si>
  <si>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</si>
  <si>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</si>
  <si>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</si>
  <si>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</si>
  <si>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</si>
  <si>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</si>
  <si>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</si>
  <si>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</si>
  <si>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</si>
  <si>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</si>
  <si>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</si>
  <si>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</si>
  <si>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</si>
  <si>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</si>
  <si>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</si>
  <si>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</si>
  <si>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</si>
  <si>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</si>
  <si>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</si>
  <si>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</si>
  <si>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</si>
  <si>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</si>
  <si>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</si>
  <si>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</si>
  <si>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</si>
  <si>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</si>
  <si>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</si>
  <si>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</si>
  <si>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</si>
  <si>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</si>
  <si>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</si>
  <si>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</si>
  <si>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</si>
  <si>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</si>
  <si>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</si>
  <si>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</si>
  <si>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</si>
  <si>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</si>
  <si>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</si>
  <si>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</si>
  <si>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</si>
  <si>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</si>
  <si>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</si>
  <si>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</si>
  <si>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</si>
  <si>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</si>
  <si>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</si>
  <si>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</si>
  <si>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</si>
  <si>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</si>
  <si>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</si>
  <si>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</si>
  <si>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</si>
  <si>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</si>
  <si>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</si>
  <si>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</si>
  <si>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</si>
  <si>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</si>
  <si>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</si>
  <si>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</si>
  <si>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</si>
  <si>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</si>
  <si>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</si>
  <si>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</si>
  <si>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</si>
  <si>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</si>
  <si>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</si>
  <si>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</si>
  <si>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</si>
  <si>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</si>
  <si>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</si>
  <si>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</si>
  <si>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</si>
  <si>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</si>
  <si>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</si>
  <si>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</si>
  <si>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</si>
  <si>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</si>
  <si>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</si>
  <si>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</si>
  <si>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</si>
  <si>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</si>
  <si>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</si>
  <si>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</si>
  <si>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</si>
  <si>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</si>
  <si>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</si>
  <si>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</si>
  <si>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</si>
  <si>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</si>
  <si>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</si>
  <si>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</si>
  <si>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</si>
  <si>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</si>
  <si>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</si>
  <si>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</si>
  <si>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</si>
  <si>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</si>
  <si>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</si>
  <si>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</si>
  <si>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</si>
  <si>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</si>
  <si>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</si>
  <si>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</si>
  <si>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</si>
  <si>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</si>
  <si>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</si>
  <si>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</si>
  <si>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</si>
  <si>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</si>
  <si>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</si>
  <si>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</si>
  <si>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</si>
  <si>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</si>
  <si>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</si>
  <si>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</si>
  <si>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</si>
  <si>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</si>
  <si>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</si>
  <si>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</si>
  <si>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</si>
  <si>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</si>
  <si>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</si>
  <si>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</si>
  <si>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</si>
  <si>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</si>
  <si>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</si>
  <si>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</si>
  <si>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</si>
  <si>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</si>
  <si>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</si>
  <si>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</si>
  <si>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</si>
  <si>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</si>
  <si>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</si>
  <si>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</si>
  <si>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</si>
  <si>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</si>
  <si>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</si>
  <si>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</si>
  <si>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</si>
  <si>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</si>
  <si>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</si>
  <si>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</si>
  <si>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</si>
  <si>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</si>
  <si>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</si>
  <si>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</si>
  <si>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</si>
  <si>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</si>
  <si>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</si>
  <si>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</si>
  <si>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</si>
  <si>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</si>
  <si>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</si>
  <si>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</si>
  <si>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</si>
  <si>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</si>
  <si>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</si>
  <si>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</si>
  <si>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</si>
  <si>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</si>
  <si>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</si>
  <si>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</si>
  <si>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</si>
  <si>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</si>
  <si>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</si>
  <si>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</si>
  <si>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</si>
  <si>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</si>
  <si>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</si>
  <si>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</si>
  <si>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</si>
  <si>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</si>
  <si>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</si>
  <si>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</si>
  <si>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</si>
  <si>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</si>
  <si>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</si>
  <si>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</si>
  <si>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</si>
  <si>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</si>
  <si>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</si>
  <si>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</si>
  <si>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</si>
  <si>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</si>
  <si>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</si>
  <si>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</si>
  <si>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</si>
  <si>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</si>
  <si>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</si>
  <si>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</si>
  <si>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</si>
  <si>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</si>
  <si>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</si>
  <si>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</si>
  <si>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</si>
  <si>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</si>
  <si>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</si>
  <si>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</si>
  <si>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</si>
  <si>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</si>
  <si>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</si>
  <si>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</si>
  <si>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</si>
  <si>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</si>
  <si>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</si>
  <si>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</si>
  <si>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</si>
  <si>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</si>
  <si>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</si>
  <si>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</si>
  <si>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</si>
  <si>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</si>
  <si>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</si>
  <si>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</si>
  <si>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</si>
  <si>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</si>
  <si>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</si>
  <si>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</si>
  <si>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</si>
  <si>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</si>
  <si>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</si>
  <si>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</si>
  <si>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</si>
  <si>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</si>
  <si>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</si>
  <si>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</si>
  <si>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</si>
  <si>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</si>
  <si>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</si>
  <si>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</si>
  <si>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</si>
  <si>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</si>
  <si>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</si>
  <si>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</si>
  <si>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</si>
  <si>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</si>
  <si>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</si>
  <si>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</si>
  <si>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</si>
  <si>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</si>
  <si>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</si>
  <si>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</si>
  <si>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</si>
  <si>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</si>
  <si>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</si>
  <si>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</si>
  <si>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</si>
  <si>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</si>
  <si>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</si>
  <si>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</si>
  <si>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</si>
  <si>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</si>
  <si>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</si>
  <si>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</si>
  <si>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</si>
  <si>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</si>
  <si>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</si>
  <si>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</si>
  <si>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</si>
  <si>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</si>
  <si>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</si>
  <si>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</si>
  <si>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</si>
  <si>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</si>
  <si>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</si>
  <si>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</si>
  <si>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</si>
  <si>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</si>
  <si>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</si>
  <si>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</si>
  <si>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</si>
  <si>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</si>
  <si>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</si>
  <si>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</si>
  <si>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</si>
  <si>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</si>
  <si>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</si>
  <si>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</si>
  <si>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</si>
  <si>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</si>
  <si>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</si>
  <si>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</si>
  <si>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</si>
  <si>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</si>
  <si>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</si>
  <si>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</si>
  <si>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</si>
  <si>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</si>
  <si>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</si>
  <si>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</si>
  <si>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</si>
  <si>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</si>
  <si>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</si>
  <si>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</si>
  <si>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</si>
  <si>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</si>
  <si>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</si>
  <si>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</si>
  <si>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</si>
  <si>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</si>
  <si>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</si>
  <si>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</si>
  <si>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</si>
  <si>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</si>
  <si>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</si>
  <si>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</si>
  <si>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</si>
  <si>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</si>
  <si>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</si>
  <si>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</si>
  <si>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</si>
  <si>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</si>
  <si>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</si>
  <si>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</si>
  <si>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</si>
  <si>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</si>
  <si>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</si>
  <si>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</si>
  <si>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</si>
  <si>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</si>
  <si>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</si>
  <si>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</si>
  <si>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</si>
  <si>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</si>
  <si>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</si>
  <si>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</si>
  <si>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</si>
  <si>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</si>
  <si>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</si>
  <si>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</si>
  <si>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</si>
  <si>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</si>
  <si>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</si>
  <si>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</si>
  <si>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</si>
  <si>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</si>
  <si>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</si>
  <si>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</si>
  <si>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</si>
  <si>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</si>
  <si>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</si>
  <si>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</si>
  <si>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</si>
  <si>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</si>
  <si>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</si>
  <si>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</si>
  <si>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</si>
  <si>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</si>
  <si>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</si>
  <si>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</si>
  <si>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</si>
  <si>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</si>
  <si>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</si>
  <si>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</si>
  <si>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</si>
  <si>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</si>
  <si>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</si>
  <si>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</si>
  <si>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</si>
  <si>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</si>
  <si>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</si>
  <si>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</si>
  <si>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</si>
  <si>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</si>
  <si>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</si>
  <si>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</si>
  <si>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</si>
  <si>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</si>
  <si>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</si>
  <si>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</si>
  <si>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</si>
  <si>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</si>
  <si>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</si>
  <si>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</si>
  <si>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</si>
  <si>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</si>
  <si>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</si>
  <si>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</si>
  <si>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</si>
  <si>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</si>
  <si>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</si>
  <si>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</si>
  <si>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</si>
  <si>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</si>
  <si>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</si>
  <si>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</si>
  <si>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</si>
  <si>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</si>
  <si>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</si>
  <si>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</si>
  <si>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</si>
  <si>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</si>
  <si>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</si>
  <si>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</si>
  <si>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</si>
  <si>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</si>
  <si>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</si>
  <si>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</si>
  <si>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</si>
  <si>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</si>
  <si>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</si>
  <si>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</si>
  <si>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</si>
  <si>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</si>
  <si>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</si>
  <si>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</si>
  <si>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</si>
  <si>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</si>
  <si>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</si>
  <si>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</si>
  <si>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</si>
  <si>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</si>
  <si>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</si>
  <si>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</si>
  <si>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</si>
  <si>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</si>
  <si>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</si>
  <si>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</si>
  <si>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</si>
  <si>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</si>
  <si>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</si>
  <si>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</si>
  <si>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</si>
  <si>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</si>
  <si>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</si>
  <si>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</si>
  <si>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</si>
  <si>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</si>
  <si>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</si>
  <si>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</si>
  <si>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</si>
  <si>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</si>
  <si>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</si>
  <si>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</si>
  <si>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</si>
  <si>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</si>
  <si>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</si>
  <si>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</si>
  <si>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</si>
  <si>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</si>
  <si>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</si>
  <si>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</si>
  <si>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</si>
  <si>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</si>
  <si>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</si>
  <si>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</si>
  <si>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</si>
  <si>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</si>
  <si>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</si>
  <si>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</si>
  <si>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</si>
  <si>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</si>
  <si>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</si>
  <si>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</si>
  <si>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</si>
  <si>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</si>
  <si>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</si>
  <si>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</si>
  <si>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</si>
  <si>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</si>
  <si>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</si>
  <si>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</si>
  <si>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</si>
  <si>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</si>
  <si>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</si>
  <si>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</si>
  <si>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</si>
  <si>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</si>
  <si>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</si>
  <si>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</si>
  <si>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</si>
  <si>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</si>
  <si>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</si>
  <si>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</si>
  <si>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</si>
  <si>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</si>
  <si>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</si>
  <si>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</si>
  <si>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</si>
  <si>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</si>
  <si>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</si>
  <si>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</si>
  <si>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</si>
  <si>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</si>
  <si>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</si>
  <si>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</si>
  <si>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</si>
  <si>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</si>
  <si>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</si>
  <si>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</si>
  <si>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</si>
  <si>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</si>
  <si>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</si>
  <si>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</si>
  <si>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</si>
  <si>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</si>
  <si>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</si>
  <si>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</si>
  <si>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</si>
  <si>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</si>
  <si>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</si>
  <si>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</si>
  <si>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</si>
  <si>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</si>
  <si>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</si>
  <si>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</si>
  <si>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</si>
  <si>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</si>
  <si>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</si>
  <si>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</si>
  <si>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</si>
  <si>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</si>
  <si>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</si>
  <si>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</si>
  <si>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</si>
  <si>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</si>
  <si>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</si>
  <si>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</si>
  <si>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</si>
  <si>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</si>
  <si>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</si>
  <si>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</si>
  <si>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</si>
  <si>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</si>
  <si>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</si>
  <si>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</si>
  <si>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</si>
  <si>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</si>
  <si>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</si>
  <si>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</si>
  <si>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</si>
  <si>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</si>
  <si>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</si>
  <si>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</si>
  <si>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</si>
  <si>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</si>
  <si>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</si>
  <si>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</si>
  <si>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</si>
  <si>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</si>
  <si>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</si>
  <si>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</si>
  <si>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</si>
  <si>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</si>
  <si>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</si>
  <si>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</si>
  <si>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</si>
  <si>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</si>
  <si>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</si>
  <si>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</si>
  <si>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</si>
  <si>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</si>
  <si>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</si>
  <si>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</si>
  <si>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</si>
  <si>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</si>
  <si>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</si>
  <si>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</si>
  <si>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</si>
  <si>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</si>
  <si>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</si>
  <si>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</si>
  <si>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</si>
  <si>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</si>
  <si>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</si>
  <si>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</si>
  <si>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</si>
  <si>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</si>
  <si>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</si>
  <si>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</si>
  <si>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</si>
  <si>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</si>
  <si>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</si>
  <si>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</si>
  <si>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</si>
  <si>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</si>
  <si>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</si>
  <si>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</si>
  <si>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</si>
  <si>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</si>
  <si>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</si>
  <si>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</si>
  <si>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</si>
  <si>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</si>
  <si>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</si>
  <si>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</si>
  <si>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</si>
  <si>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</si>
  <si>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</si>
  <si>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</si>
  <si>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</si>
  <si>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</si>
  <si>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</si>
  <si>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</si>
  <si>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</si>
  <si>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</si>
  <si>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</si>
  <si>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</si>
  <si>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</si>
  <si>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</si>
  <si>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</si>
  <si>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</si>
  <si>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</si>
  <si>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</si>
  <si>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</si>
  <si>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</si>
  <si>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</si>
  <si>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</si>
  <si>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</si>
  <si>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</si>
  <si>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</si>
  <si>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</si>
  <si>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</si>
  <si>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</si>
  <si>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</si>
  <si>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</si>
  <si>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</si>
  <si>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</si>
  <si>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</si>
  <si>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</si>
  <si>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</si>
  <si>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</si>
  <si>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</si>
  <si>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</si>
  <si>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</si>
  <si>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</si>
  <si>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</si>
  <si>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</si>
  <si>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</si>
  <si>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</si>
  <si>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</si>
  <si>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</si>
  <si>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</si>
  <si>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</si>
  <si>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</si>
  <si>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</si>
  <si>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</si>
  <si>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</si>
  <si>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</si>
  <si>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</si>
  <si>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</si>
  <si>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</si>
  <si>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</si>
  <si>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</si>
  <si>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</si>
  <si>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</si>
  <si>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</si>
  <si>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</si>
  <si>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</si>
  <si>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</si>
  <si>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</si>
  <si>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</si>
  <si>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</si>
  <si>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</si>
  <si>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</si>
  <si>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</si>
  <si>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</si>
  <si>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</si>
  <si>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</si>
  <si>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</si>
  <si>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</si>
  <si>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</si>
  <si>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</si>
  <si>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</si>
  <si>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</si>
  <si>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</si>
  <si>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</si>
  <si>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</si>
  <si>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</si>
  <si>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</si>
  <si>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</si>
  <si>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</si>
  <si>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</si>
  <si>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</si>
  <si>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</si>
  <si>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</si>
  <si>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</si>
  <si>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</si>
  <si>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</si>
  <si>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</si>
  <si>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</si>
  <si>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</si>
  <si>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</si>
  <si>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</si>
  <si>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</si>
  <si>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</si>
  <si>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</si>
  <si>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</si>
  <si>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</si>
  <si>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</si>
  <si>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</si>
  <si>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</si>
  <si>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</si>
  <si>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</si>
  <si>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</si>
  <si>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</si>
  <si>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</si>
  <si>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</si>
  <si>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</si>
  <si>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</si>
  <si>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</si>
  <si>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</si>
  <si>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</si>
  <si>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</si>
  <si>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</si>
  <si>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</si>
  <si>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</si>
  <si>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</si>
  <si>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</si>
  <si>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</si>
  <si>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</si>
  <si>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</si>
  <si>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</si>
  <si>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</si>
  <si>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</si>
  <si>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</si>
  <si>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</si>
  <si>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</si>
  <si>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</si>
  <si>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</si>
  <si>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</si>
  <si>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</si>
  <si>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</si>
  <si>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</si>
  <si>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</si>
  <si>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</si>
  <si>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</si>
  <si>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</si>
  <si>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</si>
  <si>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</si>
  <si>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</si>
  <si>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</si>
  <si>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</si>
  <si>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</si>
  <si>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</si>
  <si>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</si>
  <si>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</si>
  <si>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</si>
  <si>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</si>
  <si>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</si>
  <si>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</si>
  <si>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</si>
  <si>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</si>
  <si>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</si>
  <si>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</si>
  <si>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</si>
  <si>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</si>
  <si>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</si>
  <si>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</si>
  <si>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</si>
  <si>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</si>
  <si>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</si>
  <si>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</si>
  <si>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</si>
  <si>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</si>
  <si>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</si>
  <si>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</si>
  <si>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</si>
  <si>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</si>
  <si>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</si>
  <si>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</si>
  <si>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</si>
  <si>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</si>
  <si>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</si>
  <si>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</si>
  <si>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</si>
  <si>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</si>
  <si>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</si>
  <si>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</si>
  <si>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</si>
  <si>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</si>
  <si>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</si>
  <si>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</si>
  <si>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</si>
  <si>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</si>
  <si>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</si>
  <si>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</si>
  <si>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</si>
  <si>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</si>
  <si>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</si>
  <si>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</si>
  <si>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</si>
  <si>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</si>
  <si>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</si>
  <si>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</si>
  <si>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</si>
  <si>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</si>
  <si>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</si>
  <si>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</si>
  <si>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</si>
  <si>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</si>
  <si>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</si>
  <si>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</si>
  <si>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</si>
  <si>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</si>
  <si>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</si>
  <si>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</si>
  <si>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</si>
  <si>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</si>
  <si>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</si>
  <si>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</si>
  <si>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</si>
  <si>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</si>
  <si>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</si>
  <si>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</si>
  <si>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</si>
  <si>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</si>
  <si>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</si>
  <si>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</si>
  <si>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</si>
  <si>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</si>
  <si>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</si>
  <si>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</si>
  <si>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</si>
  <si>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</si>
  <si>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</si>
  <si>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</si>
  <si>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</si>
  <si>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</si>
  <si>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</si>
  <si>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</si>
  <si>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</si>
  <si>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</si>
  <si>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</si>
  <si>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</si>
  <si>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</si>
  <si>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</si>
  <si>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</si>
  <si>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</si>
  <si>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</si>
  <si>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</si>
  <si>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</si>
  <si>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</si>
  <si>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</si>
  <si>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</si>
  <si>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</si>
  <si>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</si>
  <si>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</si>
  <si>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</si>
  <si>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</si>
  <si>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</si>
  <si>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</si>
  <si>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</si>
  <si>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</si>
  <si>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</si>
  <si>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</si>
  <si>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</si>
  <si>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</si>
  <si>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</si>
  <si>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</si>
  <si>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</si>
  <si>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</si>
  <si>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</si>
  <si>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</si>
  <si>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</si>
  <si>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</si>
  <si>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</si>
  <si>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</si>
  <si>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</si>
  <si>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</si>
  <si>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</si>
  <si>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</si>
  <si>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</si>
  <si>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</si>
  <si>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</si>
  <si>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</si>
  <si>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</si>
  <si>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</si>
  <si>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</si>
  <si>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</si>
  <si>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</si>
  <si>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</si>
  <si>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</si>
  <si>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</si>
  <si>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</si>
  <si>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</si>
  <si>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</si>
  <si>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</si>
  <si>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</si>
  <si>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</si>
  <si>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</si>
  <si>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</si>
  <si>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</si>
  <si>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</si>
  <si>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</si>
  <si>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</si>
  <si>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</si>
  <si>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</si>
  <si>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</si>
  <si>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</si>
  <si>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</si>
  <si>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</si>
  <si>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</si>
  <si>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</si>
  <si>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</si>
  <si>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</si>
  <si>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</si>
  <si>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</si>
  <si>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</si>
  <si>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</si>
  <si>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</si>
  <si>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</si>
  <si>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</si>
  <si>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</si>
  <si>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</si>
  <si>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</si>
  <si>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</si>
  <si>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</si>
  <si>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</si>
  <si>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</si>
  <si>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</si>
  <si>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</si>
  <si>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</si>
  <si>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</si>
  <si>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</si>
  <si>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</si>
  <si>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</si>
  <si>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</si>
  <si>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</si>
  <si>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</si>
  <si>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</si>
  <si>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</si>
  <si>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</si>
  <si>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</si>
  <si>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</si>
  <si>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</si>
  <si>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</si>
  <si>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</si>
  <si>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</si>
  <si>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</si>
  <si>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</si>
  <si>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</si>
  <si>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</si>
  <si>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</si>
  <si>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</si>
  <si>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</si>
  <si>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</si>
  <si>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</si>
  <si>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</si>
  <si>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</si>
  <si>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</si>
  <si>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</si>
  <si>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</si>
  <si>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</si>
  <si>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</si>
  <si>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</si>
  <si>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</si>
  <si>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</si>
  <si>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</si>
  <si>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</si>
  <si>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</si>
  <si>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</si>
  <si>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</si>
  <si>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</si>
  <si>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</si>
  <si>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</si>
  <si>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</si>
  <si>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</si>
  <si>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</si>
  <si>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</si>
  <si>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</si>
  <si>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</si>
  <si>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</si>
  <si>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</si>
  <si>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</si>
  <si>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</si>
  <si>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</si>
  <si>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</si>
  <si>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</si>
  <si>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</si>
  <si>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</si>
  <si>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</si>
  <si>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</si>
  <si>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</si>
  <si>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</si>
  <si>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</si>
  <si>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</si>
  <si>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</si>
  <si>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</si>
  <si>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</si>
  <si>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</si>
  <si>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</si>
  <si>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</si>
  <si>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</si>
  <si>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</si>
  <si>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</si>
  <si>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</si>
  <si>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</si>
  <si>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</si>
  <si>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</si>
  <si>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</si>
  <si>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</si>
  <si>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</si>
  <si>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</si>
  <si>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</si>
  <si>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</si>
  <si>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</si>
  <si>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</si>
  <si>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</si>
  <si>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</si>
  <si>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</si>
  <si>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</si>
  <si>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</si>
  <si>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</si>
  <si>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</si>
  <si>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</si>
  <si>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</si>
  <si>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</si>
  <si>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</si>
  <si>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</si>
  <si>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</si>
  <si>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</si>
  <si>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</si>
  <si>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</si>
  <si>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</si>
  <si>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</si>
  <si>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</si>
  <si>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</si>
  <si>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</si>
  <si>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</si>
  <si>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</si>
  <si>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</si>
  <si>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</si>
  <si>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</si>
  <si>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</si>
  <si>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</si>
  <si>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</si>
  <si>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</si>
  <si>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</si>
  <si>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</si>
  <si>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</si>
  <si>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</si>
  <si>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</si>
  <si>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</si>
  <si>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</si>
  <si>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</si>
  <si>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</si>
  <si>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</si>
  <si>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</si>
  <si>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</si>
  <si>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</si>
  <si>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</si>
  <si>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</si>
  <si>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</si>
  <si>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</si>
  <si>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</si>
  <si>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</si>
  <si>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</si>
  <si>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</si>
  <si>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</si>
  <si>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</si>
  <si>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</si>
  <si>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</si>
  <si>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</si>
  <si>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</si>
  <si>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</si>
  <si>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</si>
  <si>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</si>
  <si>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</si>
  <si>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</si>
  <si>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</si>
  <si>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</si>
  <si>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</si>
  <si>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</si>
  <si>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</si>
  <si>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</si>
  <si>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</si>
  <si>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</si>
  <si>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</si>
  <si>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</si>
  <si>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</si>
  <si>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</si>
  <si>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</si>
  <si>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</si>
  <si>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</si>
  <si>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</si>
  <si>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</si>
  <si>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</si>
  <si>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</si>
  <si>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</si>
  <si>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</si>
  <si>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</si>
  <si>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</si>
  <si>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</si>
  <si>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</si>
  <si>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</si>
  <si>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</si>
  <si>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</si>
  <si>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</si>
  <si>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</si>
  <si>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</si>
  <si>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</si>
  <si>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</si>
  <si>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</si>
  <si>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</si>
  <si>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</si>
  <si>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</si>
  <si>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</si>
  <si>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</si>
  <si>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</si>
  <si>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</si>
  <si>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</si>
  <si>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</si>
  <si>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</si>
  <si>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</si>
  <si>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</si>
  <si>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</si>
  <si>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</si>
  <si>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</si>
  <si>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</si>
  <si>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</si>
  <si>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</si>
  <si>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</si>
  <si>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</si>
  <si>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</si>
  <si>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</si>
  <si>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</si>
  <si>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</si>
  <si>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</si>
  <si>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</si>
  <si>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</si>
  <si>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</si>
  <si>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</si>
  <si>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</si>
  <si>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</si>
  <si>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</si>
  <si>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</si>
  <si>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</si>
  <si>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</si>
  <si>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</si>
  <si>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</si>
  <si>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</si>
  <si>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</si>
  <si>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</si>
  <si>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</si>
  <si>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</si>
  <si>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</si>
  <si>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</si>
  <si>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</si>
  <si>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</si>
  <si>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</si>
  <si>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</si>
  <si>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</si>
  <si>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</si>
  <si>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</si>
  <si>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</si>
  <si>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</si>
  <si>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</si>
  <si>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</si>
  <si>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</si>
  <si>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</si>
  <si>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</si>
  <si>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</si>
  <si>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</si>
  <si>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</si>
  <si>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</si>
  <si>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</si>
  <si>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</si>
  <si>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</si>
  <si>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</si>
  <si>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</si>
  <si>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</si>
  <si>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</si>
  <si>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</si>
  <si>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</si>
  <si>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</si>
  <si>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</si>
  <si>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</si>
  <si>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</si>
  <si>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</si>
  <si>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</si>
  <si>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</si>
  <si>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</si>
  <si>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</si>
  <si>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</si>
  <si>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</si>
  <si>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</si>
  <si>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</si>
  <si>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</si>
  <si>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</si>
  <si>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</si>
  <si>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</si>
  <si>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</si>
  <si>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</si>
  <si>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</si>
  <si>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</si>
  <si>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</si>
  <si>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</si>
  <si>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</si>
  <si>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</si>
  <si>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</si>
  <si>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</si>
  <si>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</si>
  <si>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</si>
  <si>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</si>
  <si>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</si>
  <si>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</si>
  <si>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</si>
  <si>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</si>
  <si>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</si>
  <si>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</si>
  <si>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</si>
  <si>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</si>
  <si>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</si>
  <si>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</si>
  <si>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</si>
  <si>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</si>
  <si>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</si>
  <si>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</si>
  <si>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</si>
  <si>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</si>
  <si>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</si>
  <si>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</si>
  <si>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</si>
  <si>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</si>
  <si>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</si>
  <si>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</si>
  <si>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</si>
  <si>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</si>
  <si>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</si>
  <si>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</si>
  <si>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</si>
  <si>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</si>
  <si>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</si>
  <si>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</si>
  <si>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</si>
  <si>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</si>
  <si>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</si>
  <si>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</si>
  <si>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</si>
  <si>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</si>
  <si>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</si>
  <si>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</si>
  <si>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</si>
  <si>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</si>
  <si>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</si>
  <si>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</si>
  <si>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</si>
  <si>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</si>
  <si>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</si>
  <si>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</si>
  <si>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</si>
  <si>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</si>
  <si>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</si>
  <si>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</si>
  <si>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</si>
  <si>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</si>
  <si>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</si>
  <si>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</si>
  <si>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</si>
  <si>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</si>
  <si>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</si>
  <si>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</si>
  <si>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</si>
  <si>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</si>
  <si>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</si>
  <si>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</si>
  <si>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</si>
  <si>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</si>
  <si>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</si>
  <si>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</si>
  <si>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</si>
  <si>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</si>
  <si>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</si>
  <si>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</si>
  <si>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</si>
  <si>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</si>
  <si>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</si>
  <si>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</si>
  <si>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</si>
  <si>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</si>
  <si>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</si>
  <si>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</si>
  <si>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</si>
  <si>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</si>
  <si>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</si>
  <si>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</si>
  <si>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</si>
  <si>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</si>
  <si>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</si>
  <si>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</si>
  <si>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</si>
  <si>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</si>
  <si>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</si>
  <si>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</si>
  <si>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</si>
  <si>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</si>
  <si>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</si>
  <si>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</si>
  <si>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</si>
  <si>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</si>
  <si>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</si>
  <si>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</si>
  <si>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</si>
  <si>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</si>
  <si>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</si>
  <si>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</si>
  <si>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</si>
  <si>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</si>
  <si>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</si>
  <si>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</si>
  <si>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</si>
  <si>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</si>
  <si>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</si>
  <si>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</si>
  <si>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</si>
  <si>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</si>
  <si>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</si>
  <si>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</si>
  <si>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</si>
  <si>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</si>
  <si>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</si>
  <si>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</si>
  <si>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</si>
  <si>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</si>
  <si>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</si>
  <si>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</si>
  <si>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</si>
  <si>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</si>
  <si>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</si>
  <si>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</si>
  <si>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</si>
  <si>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</si>
  <si>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</si>
  <si>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</si>
  <si>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</si>
  <si>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</si>
  <si>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</si>
  <si>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</si>
  <si>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</si>
  <si>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</si>
  <si>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</si>
  <si>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</si>
  <si>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</si>
  <si>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</si>
  <si>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</si>
  <si>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</si>
  <si>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</si>
  <si>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</si>
  <si>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</si>
  <si>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</si>
  <si>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</si>
  <si>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</si>
  <si>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</si>
  <si>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</si>
  <si>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</si>
  <si>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</si>
  <si>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</si>
  <si>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</si>
  <si>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</si>
  <si>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</si>
  <si>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</si>
  <si>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</si>
  <si>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</si>
  <si>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</si>
  <si>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</si>
  <si>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</si>
  <si>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</si>
  <si>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</si>
  <si>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</si>
  <si>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</si>
  <si>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</si>
  <si>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</si>
  <si>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</si>
  <si>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</si>
  <si>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</si>
  <si>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</si>
  <si>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</si>
  <si>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</si>
  <si>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</si>
  <si>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</si>
  <si>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</si>
  <si>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</si>
  <si>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</si>
  <si>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</si>
  <si>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</si>
  <si>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</si>
  <si>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</si>
  <si>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</si>
  <si>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</si>
  <si>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</si>
  <si>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</si>
  <si>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</si>
  <si>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</si>
  <si>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</si>
  <si>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</si>
  <si>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</si>
  <si>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</si>
  <si>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</si>
  <si>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</si>
  <si>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</si>
  <si>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</si>
  <si>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</si>
  <si>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</si>
  <si>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</si>
  <si>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</si>
  <si>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</si>
  <si>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</si>
  <si>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</si>
  <si>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</si>
  <si>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</si>
  <si>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</si>
  <si>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</si>
  <si>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</si>
  <si>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</si>
  <si>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</si>
  <si>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</si>
  <si>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</si>
  <si>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</si>
  <si>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</si>
  <si>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</si>
  <si>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</si>
  <si>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</si>
  <si>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</si>
  <si>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</si>
  <si>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</si>
  <si>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</si>
  <si>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</si>
  <si>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</si>
  <si>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</si>
  <si>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</si>
  <si>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</si>
  <si>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</si>
  <si>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</si>
  <si>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</si>
  <si>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</si>
  <si>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</si>
  <si>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</si>
  <si>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</si>
  <si>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</si>
  <si>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</si>
  <si>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</si>
  <si>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</si>
  <si>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</si>
  <si>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</si>
  <si>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</si>
  <si>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</si>
  <si>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</si>
  <si>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</si>
  <si>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</si>
  <si>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</si>
  <si>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</si>
  <si>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</si>
  <si>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</si>
  <si>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</si>
  <si>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</si>
  <si>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</si>
  <si>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</si>
  <si>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</si>
  <si>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</si>
  <si>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</si>
  <si>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</si>
  <si>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</si>
  <si>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</si>
  <si>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</si>
  <si>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</si>
  <si>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</si>
  <si>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</si>
  <si>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</si>
  <si>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</si>
  <si>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</si>
  <si>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</si>
  <si>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</si>
  <si>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</si>
  <si>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</si>
  <si>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</si>
  <si>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</si>
  <si>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</si>
  <si>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</si>
  <si>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</si>
  <si>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</si>
  <si>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</si>
  <si>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</si>
  <si>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</si>
  <si>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</si>
  <si>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</si>
  <si>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</si>
  <si>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</si>
  <si>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</si>
  <si>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</si>
  <si>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</si>
  <si>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</si>
  <si>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</si>
  <si>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</si>
  <si>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</si>
  <si>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</si>
  <si>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</si>
  <si>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</si>
  <si>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</si>
  <si>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</si>
  <si>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</si>
  <si>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</si>
  <si>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</si>
  <si>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</si>
  <si>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</si>
  <si>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</si>
  <si>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</si>
  <si>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</si>
  <si>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</si>
  <si>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</si>
  <si>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</si>
  <si>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</si>
  <si>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</si>
  <si>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</si>
  <si>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</si>
  <si>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</si>
  <si>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</si>
  <si>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</si>
  <si>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</si>
  <si>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</si>
  <si>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</si>
  <si>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</si>
  <si>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</si>
  <si>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</si>
  <si>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</si>
  <si>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</si>
  <si>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</si>
  <si>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</si>
  <si>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</si>
  <si>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</si>
  <si>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</si>
  <si>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</si>
  <si>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</si>
  <si>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</si>
  <si>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</si>
  <si>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</si>
  <si>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</si>
  <si>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</si>
  <si>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</si>
  <si>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</si>
  <si>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</si>
  <si>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</si>
  <si>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</si>
  <si>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</si>
  <si>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</si>
  <si>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</si>
  <si>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</si>
  <si>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</si>
  <si>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</si>
  <si>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</si>
  <si>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</si>
  <si>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</si>
  <si>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</si>
  <si>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</si>
  <si>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</si>
  <si>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</si>
  <si>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</si>
  <si>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</si>
  <si>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</si>
  <si>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</si>
  <si>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</si>
  <si>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</si>
  <si>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</si>
  <si>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</si>
  <si>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</si>
  <si>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</si>
  <si>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</si>
  <si>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</si>
  <si>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</si>
  <si>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</si>
  <si>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</si>
  <si>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</si>
  <si>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</si>
  <si>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</si>
  <si>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</si>
  <si>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</si>
  <si>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</si>
  <si>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</si>
  <si>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</si>
  <si>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</si>
  <si>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</si>
  <si>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</si>
  <si>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</si>
  <si>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</si>
  <si>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</si>
  <si>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</si>
  <si>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</si>
  <si>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</si>
  <si>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</si>
  <si>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</si>
  <si>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</si>
  <si>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</si>
  <si>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</si>
  <si>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</si>
  <si>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</si>
  <si>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</si>
  <si>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</si>
  <si>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</si>
  <si>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</si>
  <si>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</si>
  <si>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</si>
  <si>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</si>
  <si>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</si>
  <si>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</si>
  <si>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</si>
  <si>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</si>
  <si>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</si>
  <si>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</si>
  <si>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</si>
  <si>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</si>
  <si>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</si>
  <si>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</si>
  <si>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</si>
  <si>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</si>
  <si>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</si>
  <si>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</si>
  <si>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</si>
  <si>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</si>
  <si>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</si>
  <si>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</si>
  <si>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</si>
  <si>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</si>
  <si>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</si>
  <si>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</si>
  <si>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</si>
  <si>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</si>
  <si>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</si>
  <si>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</si>
  <si>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</si>
  <si>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</si>
  <si>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</si>
  <si>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</si>
  <si>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</si>
  <si>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</si>
  <si>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</si>
  <si>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</si>
  <si>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</si>
  <si>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</si>
  <si>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</si>
  <si>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</si>
  <si>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</si>
  <si>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</si>
  <si>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</si>
  <si>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</si>
  <si>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</si>
  <si>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</si>
  <si>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</si>
  <si>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</si>
  <si>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</si>
  <si>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</si>
  <si>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</si>
  <si>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</si>
  <si>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</si>
  <si>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</si>
  <si>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</si>
  <si>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</si>
  <si>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</si>
  <si>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</si>
  <si>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</si>
  <si>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</si>
  <si>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</si>
  <si>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</si>
  <si>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</si>
  <si>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</si>
  <si>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</si>
  <si>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</si>
  <si>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</si>
  <si>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</si>
  <si>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</si>
  <si>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</si>
  <si>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</si>
  <si>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</si>
  <si>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</si>
  <si>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</si>
  <si>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</si>
  <si>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</si>
  <si>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</si>
  <si>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</si>
  <si>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</si>
  <si>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</si>
  <si>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</si>
  <si>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</si>
  <si>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</si>
  <si>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</si>
  <si>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</si>
  <si>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</si>
  <si>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</si>
  <si>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</si>
  <si>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</si>
  <si>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</si>
  <si>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</si>
  <si>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</si>
  <si>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</si>
  <si>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</si>
  <si>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</si>
  <si>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</si>
  <si>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</si>
  <si>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</si>
  <si>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</si>
  <si>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</si>
  <si>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</si>
  <si>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</si>
  <si>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</si>
  <si>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</si>
  <si>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</si>
  <si>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</si>
  <si>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</si>
  <si>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</si>
  <si>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</si>
  <si>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</si>
  <si>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</si>
  <si>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</si>
  <si>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</si>
  <si>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</si>
  <si>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</si>
  <si>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</si>
  <si>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</si>
  <si>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</si>
  <si>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</si>
  <si>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</si>
  <si>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</si>
  <si>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</si>
  <si>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</si>
  <si>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</si>
  <si>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</si>
  <si>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</si>
  <si>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</si>
  <si>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</si>
  <si>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</si>
  <si>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</si>
  <si>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</si>
  <si>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</si>
  <si>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</si>
  <si>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</si>
  <si>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</si>
  <si>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</si>
  <si>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</si>
  <si>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</si>
  <si>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</si>
  <si>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</si>
  <si>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</si>
  <si>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</si>
  <si>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</si>
  <si>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</si>
  <si>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</si>
  <si>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</si>
  <si>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</si>
  <si>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</si>
  <si>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</si>
  <si>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</si>
  <si>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</si>
  <si>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</si>
  <si>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</si>
  <si>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</si>
  <si>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</si>
  <si>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</si>
  <si>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</si>
  <si>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</si>
  <si>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</si>
  <si>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</si>
  <si>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</si>
  <si>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</si>
  <si>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</si>
  <si>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</si>
  <si>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</si>
  <si>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</si>
  <si>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</si>
  <si>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</si>
  <si>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</si>
  <si>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</si>
  <si>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</si>
  <si>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</si>
  <si>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</si>
  <si>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</si>
  <si>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</si>
  <si>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</si>
  <si>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</si>
  <si>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</si>
  <si>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</si>
  <si>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</si>
  <si>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</si>
  <si>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</si>
  <si>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</si>
  <si>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</si>
  <si>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</si>
  <si>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</si>
  <si>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</si>
  <si>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</si>
  <si>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</si>
  <si>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</si>
  <si>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</si>
  <si>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</si>
  <si>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</si>
  <si>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</si>
  <si>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</si>
  <si>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</si>
  <si>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</si>
  <si>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</si>
  <si>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</si>
  <si>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</si>
  <si>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</si>
  <si>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</si>
  <si>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</si>
  <si>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</si>
  <si>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</si>
  <si>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</si>
  <si>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</si>
  <si>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</si>
  <si>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</si>
  <si>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</si>
  <si>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</si>
  <si>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</si>
  <si>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</si>
  <si>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</si>
  <si>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</si>
  <si>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</si>
  <si>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</si>
  <si>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</si>
  <si>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</si>
  <si>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</si>
  <si>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</si>
  <si>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</si>
  <si>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</si>
  <si>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</si>
  <si>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</si>
  <si>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</si>
  <si>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</si>
  <si>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</si>
  <si>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</si>
  <si>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</si>
  <si>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</si>
  <si>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</si>
  <si>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</si>
  <si>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</si>
  <si>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</si>
  <si>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</si>
  <si>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</si>
  <si>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</si>
  <si>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</si>
  <si>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</si>
  <si>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</si>
  <si>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</si>
  <si>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</si>
  <si>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</si>
  <si>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</si>
  <si>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</si>
  <si>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</si>
  <si>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</si>
  <si>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</si>
  <si>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</si>
  <si>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</si>
  <si>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</si>
  <si>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</si>
  <si>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</si>
  <si>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</si>
  <si>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</si>
  <si>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</si>
  <si>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</si>
  <si>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</si>
  <si>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</si>
  <si>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</si>
  <si>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</si>
  <si>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</si>
  <si>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</si>
  <si>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</si>
  <si>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</si>
  <si>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</si>
  <si>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</si>
  <si>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</si>
  <si>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</si>
  <si>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</si>
  <si>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</si>
  <si>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</si>
  <si>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</si>
  <si>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</si>
  <si>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</si>
  <si>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</si>
  <si>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</si>
  <si>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</si>
  <si>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</si>
  <si>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</si>
  <si>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</si>
  <si>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</si>
  <si>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</si>
  <si>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</si>
  <si>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</si>
  <si>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</si>
  <si>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</si>
  <si>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</si>
  <si>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</si>
  <si>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</si>
  <si>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</si>
  <si>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</si>
  <si>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</si>
  <si>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</si>
  <si>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</si>
  <si>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</si>
  <si>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</si>
  <si>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</si>
  <si>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</si>
  <si>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</si>
  <si>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</si>
  <si>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</si>
  <si>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</si>
  <si>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</si>
  <si>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</si>
  <si>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</si>
  <si>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</si>
  <si>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</si>
  <si>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</si>
  <si>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</si>
  <si>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</si>
  <si>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</si>
  <si>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</si>
  <si>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</si>
  <si>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</si>
  <si>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</si>
  <si>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</si>
  <si>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</si>
  <si>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</si>
  <si>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</si>
  <si>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</si>
  <si>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</si>
  <si>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</si>
  <si>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</si>
  <si>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</si>
  <si>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</si>
  <si>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</si>
  <si>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</si>
  <si>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</si>
  <si>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</si>
  <si>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</si>
  <si>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</si>
  <si>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</si>
  <si>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</si>
  <si>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</si>
  <si>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</si>
  <si>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</si>
  <si>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</si>
  <si>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</si>
  <si>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</si>
  <si>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</si>
  <si>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</si>
  <si>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</si>
  <si>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</si>
  <si>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</si>
  <si>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</si>
  <si>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</si>
  <si>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</si>
  <si>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</si>
  <si>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</si>
  <si>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</si>
  <si>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</si>
  <si>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</si>
  <si>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</si>
  <si>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</si>
  <si>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</si>
  <si>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</si>
  <si>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</si>
  <si>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</si>
  <si>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</si>
  <si>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</si>
  <si>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</si>
  <si>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</si>
  <si>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</si>
  <si>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</si>
  <si>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</si>
  <si>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</si>
  <si>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</si>
  <si>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</si>
  <si>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</si>
  <si>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</si>
  <si>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</si>
  <si>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</si>
  <si>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</si>
  <si>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</si>
  <si>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</si>
  <si>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</si>
  <si>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</si>
  <si>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</si>
  <si>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</si>
  <si>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</si>
  <si>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</si>
  <si>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</si>
  <si>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</si>
  <si>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</si>
  <si>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</si>
  <si>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</si>
  <si>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</si>
  <si>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</si>
  <si>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</si>
  <si>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</si>
  <si>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</si>
  <si>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</si>
  <si>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</si>
  <si>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</si>
  <si>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</si>
  <si>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</si>
  <si>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</si>
  <si>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</si>
  <si>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</si>
  <si>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</si>
  <si>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</si>
  <si>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</si>
  <si>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</si>
  <si>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</si>
  <si>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</si>
  <si>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</si>
  <si>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</si>
  <si>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</si>
  <si>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</si>
  <si>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</si>
  <si>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</si>
  <si>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</si>
  <si>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</si>
  <si>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</si>
  <si>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</si>
  <si>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</si>
  <si>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</si>
  <si>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</si>
  <si>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</si>
  <si>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</si>
  <si>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</si>
  <si>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</si>
  <si>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</si>
  <si>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</si>
  <si>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</si>
  <si>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</si>
  <si>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</si>
  <si>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</si>
  <si>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</si>
  <si>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</si>
  <si>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</si>
  <si>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</si>
  <si>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</si>
  <si>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</si>
  <si>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</si>
  <si>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</si>
  <si>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</si>
  <si>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</si>
  <si>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</si>
  <si>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</si>
  <si>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</si>
  <si>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</si>
  <si>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</si>
  <si>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</si>
  <si>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</si>
  <si>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</si>
  <si>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</si>
  <si>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</si>
  <si>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</si>
  <si>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</si>
  <si>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</si>
  <si>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</si>
  <si>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</si>
  <si>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</si>
  <si>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</si>
  <si>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</si>
  <si>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</si>
  <si>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</si>
  <si>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</si>
  <si>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</si>
  <si>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</si>
  <si>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</si>
  <si>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</si>
  <si>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</si>
  <si>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</si>
  <si>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</si>
  <si>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</si>
  <si>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</si>
  <si>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</si>
  <si>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</si>
  <si>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</si>
  <si>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</si>
  <si>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</si>
  <si>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</si>
  <si>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</si>
  <si>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</si>
  <si>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</si>
  <si>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</si>
  <si>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</si>
  <si>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</si>
  <si>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</si>
  <si>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</si>
  <si>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</si>
  <si>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</si>
  <si>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</si>
  <si>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</si>
  <si>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</si>
  <si>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</si>
  <si>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</si>
  <si>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</si>
  <si>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</si>
  <si>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</si>
  <si>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</si>
  <si>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</si>
  <si>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</si>
  <si>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</si>
  <si>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</si>
  <si>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</si>
  <si>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</si>
  <si>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</si>
  <si>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</si>
  <si>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</si>
  <si>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</si>
  <si>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</si>
  <si>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</si>
  <si>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</si>
  <si>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</si>
  <si>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</si>
  <si>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</si>
  <si>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</si>
  <si>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</si>
  <si>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</si>
  <si>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</si>
  <si>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</si>
  <si>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</si>
  <si>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</si>
  <si>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</si>
  <si>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</si>
  <si>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</si>
  <si>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</si>
  <si>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</si>
  <si>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</si>
  <si>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</si>
  <si>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</si>
  <si>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</si>
  <si>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</si>
  <si>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</si>
  <si>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</si>
  <si>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</si>
  <si>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</si>
  <si>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</si>
  <si>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</si>
  <si>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</si>
  <si>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</si>
  <si>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</si>
  <si>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</si>
  <si>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</si>
  <si>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</si>
  <si>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</si>
  <si>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</si>
  <si>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</si>
  <si>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</si>
  <si>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</si>
  <si>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</si>
  <si>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</si>
  <si>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</si>
  <si>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</si>
  <si>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</si>
  <si>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</si>
  <si>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</si>
  <si>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</si>
  <si>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</si>
  <si>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</si>
  <si>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</si>
  <si>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</si>
  <si>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</si>
  <si>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</si>
  <si>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</si>
  <si>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</si>
  <si>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</si>
  <si>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</si>
  <si>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</si>
  <si>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</si>
  <si>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</si>
  <si>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</si>
  <si>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</si>
  <si>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</si>
  <si>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</si>
  <si>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</si>
  <si>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</si>
  <si>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</si>
  <si>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</si>
  <si>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</si>
  <si>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</si>
  <si>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</si>
  <si>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</si>
  <si>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</si>
  <si>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</si>
  <si>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</si>
  <si>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</si>
  <si>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</si>
  <si>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</si>
  <si>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</si>
  <si>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</si>
  <si>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</si>
  <si>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</si>
  <si>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</si>
  <si>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</si>
  <si>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</si>
  <si>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</si>
  <si>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</si>
  <si>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</si>
  <si>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</si>
  <si>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</si>
  <si>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</si>
  <si>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</si>
  <si>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</si>
  <si>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</si>
  <si>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</si>
  <si>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</si>
  <si>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</si>
  <si>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</si>
  <si>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</si>
  <si>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</si>
  <si>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</si>
  <si>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</si>
  <si>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</si>
  <si>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</si>
  <si>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</si>
  <si>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</si>
  <si>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</si>
  <si>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</si>
  <si>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</si>
  <si>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</si>
  <si>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</si>
  <si>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</si>
  <si>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</si>
  <si>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</si>
  <si>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</si>
  <si>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</si>
  <si>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</si>
  <si>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</si>
  <si>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</si>
  <si>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</si>
  <si>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</si>
  <si>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</si>
  <si>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</si>
  <si>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</si>
  <si>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</si>
  <si>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</si>
  <si>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</si>
  <si>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</si>
  <si>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</si>
  <si>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</si>
  <si>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</si>
  <si>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</si>
  <si>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</si>
  <si>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</si>
  <si>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</si>
  <si>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</si>
  <si>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</si>
  <si>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</si>
  <si>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</si>
  <si>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</si>
  <si>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</si>
  <si>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</si>
  <si>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</si>
  <si>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</si>
  <si>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</si>
  <si>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</si>
  <si>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</si>
  <si>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</si>
  <si>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</si>
  <si>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</si>
  <si>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</si>
  <si>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</si>
  <si>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</si>
  <si>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</si>
  <si>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</si>
  <si>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</si>
  <si>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</si>
  <si>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</si>
  <si>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</si>
  <si>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</si>
  <si>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</si>
  <si>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</si>
  <si>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</si>
  <si>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</si>
  <si>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</si>
  <si>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</si>
  <si>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</si>
  <si>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</si>
  <si>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</si>
  <si>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</si>
  <si>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</si>
  <si>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</si>
  <si>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</si>
  <si>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</si>
  <si>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</si>
  <si>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</si>
  <si>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</si>
  <si>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</si>
  <si>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</si>
  <si>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</si>
  <si>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</si>
  <si>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</si>
  <si>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</si>
  <si>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</si>
  <si>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</si>
  <si>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</si>
  <si>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</si>
  <si>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</si>
  <si>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</si>
  <si>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</si>
  <si>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</si>
  <si>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</si>
  <si>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</si>
  <si>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</si>
  <si>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</si>
  <si>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</si>
  <si>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</si>
  <si>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</si>
  <si>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</si>
  <si>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</si>
  <si>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</si>
  <si>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</si>
  <si>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</si>
  <si>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</si>
  <si>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</si>
  <si>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</si>
  <si>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</si>
  <si>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</si>
  <si>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</si>
  <si>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</si>
  <si>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</si>
  <si>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</si>
  <si>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</si>
  <si>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</si>
  <si>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</si>
  <si>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</si>
  <si>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</si>
  <si>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</si>
  <si>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</si>
  <si>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</si>
  <si>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</si>
  <si>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</si>
  <si>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</si>
  <si>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</si>
  <si>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</si>
  <si>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</si>
  <si>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</si>
  <si>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</si>
  <si>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</si>
  <si>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</si>
  <si>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</si>
  <si>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</si>
  <si>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</si>
  <si>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</si>
  <si>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</si>
  <si>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</si>
  <si>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</si>
  <si>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</si>
  <si>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</si>
  <si>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</si>
  <si>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</si>
  <si>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</si>
  <si>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</si>
  <si>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</si>
  <si>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</si>
  <si>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</si>
  <si>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</si>
  <si>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</si>
  <si>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</si>
  <si>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</si>
  <si>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</si>
  <si>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</si>
  <si>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</si>
  <si>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</si>
  <si>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</si>
  <si>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</si>
  <si>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</si>
  <si>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</si>
  <si>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</si>
  <si>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</si>
  <si>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</si>
  <si>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</si>
  <si>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</si>
  <si>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</si>
  <si>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</si>
  <si>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</si>
  <si>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</si>
  <si>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</si>
  <si>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</si>
  <si>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</si>
  <si>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</si>
  <si>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</si>
  <si>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</si>
  <si>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</si>
  <si>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</si>
  <si>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</si>
  <si>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</si>
  <si>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</si>
  <si>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</si>
  <si>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</si>
  <si>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</si>
  <si>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</si>
  <si>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</si>
  <si>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</si>
  <si>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</si>
  <si>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</si>
  <si>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</si>
  <si>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</si>
  <si>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</si>
  <si>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</si>
  <si>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</si>
  <si>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</si>
  <si>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</si>
  <si>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</si>
  <si>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</si>
  <si>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</si>
  <si>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</si>
  <si>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</si>
  <si>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</si>
  <si>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</si>
  <si>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</si>
  <si>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</si>
  <si>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</si>
  <si>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</si>
  <si>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</si>
  <si>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</si>
  <si>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</si>
  <si>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</si>
  <si>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</si>
  <si>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</si>
  <si>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</si>
  <si>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</si>
  <si>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</si>
  <si>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</si>
  <si>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</si>
  <si>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</si>
  <si>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</si>
  <si>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</si>
  <si>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</si>
  <si>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</si>
  <si>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</si>
  <si>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</si>
  <si>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</si>
  <si>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</si>
  <si>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</si>
  <si>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</si>
  <si>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</si>
  <si>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</si>
  <si>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</si>
  <si>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</si>
  <si>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</si>
  <si>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</si>
  <si>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</si>
  <si>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</si>
  <si>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</si>
  <si>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</si>
  <si>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</si>
  <si>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</si>
  <si>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</si>
  <si>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</si>
  <si>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</si>
  <si>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</si>
  <si>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</si>
  <si>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</si>
  <si>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</si>
  <si>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</si>
  <si>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</si>
  <si>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</si>
  <si>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</si>
  <si>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</si>
  <si>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</si>
  <si>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</si>
  <si>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</si>
  <si>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</si>
  <si>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</si>
  <si>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</si>
  <si>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</si>
  <si>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</si>
  <si>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</si>
  <si>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</si>
  <si>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</si>
  <si>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</si>
  <si>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</si>
  <si>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</si>
  <si>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</si>
  <si>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</si>
  <si>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</si>
  <si>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</si>
  <si>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</si>
  <si>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</si>
  <si>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</si>
  <si>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</si>
  <si>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</si>
  <si>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</si>
  <si>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</si>
  <si>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</si>
  <si>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</si>
  <si>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</si>
  <si>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</si>
  <si>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</si>
  <si>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</si>
  <si>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</si>
  <si>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</si>
  <si>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</si>
  <si>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</si>
  <si>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</si>
  <si>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</si>
  <si>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</si>
  <si>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</si>
  <si>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</si>
  <si>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</si>
  <si>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</si>
  <si>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</si>
  <si>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</si>
  <si>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</si>
  <si>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</si>
  <si>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</si>
  <si>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</si>
  <si>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</si>
  <si>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</si>
  <si>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</si>
  <si>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</si>
  <si>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</si>
  <si>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</si>
  <si>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</si>
  <si>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</si>
  <si>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</si>
  <si>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</si>
  <si>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</si>
  <si>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</si>
  <si>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</si>
  <si>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</si>
  <si>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</si>
  <si>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</si>
  <si>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</si>
  <si>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</si>
  <si>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</si>
  <si>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</si>
  <si>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</si>
  <si>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</si>
  <si>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</si>
  <si>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</si>
  <si>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</si>
  <si>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</si>
  <si>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</si>
  <si>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</si>
  <si>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</si>
  <si>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</si>
  <si>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</si>
  <si>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</si>
  <si>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</si>
  <si>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</si>
  <si>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</si>
  <si>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</si>
  <si>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</si>
  <si>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</si>
  <si>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</si>
  <si>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</si>
  <si>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</si>
  <si>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</si>
  <si>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</si>
  <si>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</si>
  <si>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</si>
  <si>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</si>
  <si>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</si>
  <si>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</si>
  <si>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</si>
  <si>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</si>
  <si>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</si>
  <si>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</si>
  <si>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</si>
  <si>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</si>
  <si>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</si>
  <si>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</si>
  <si>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</si>
  <si>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</si>
  <si>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</si>
  <si>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</si>
  <si>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</si>
  <si>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</si>
  <si>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</si>
  <si>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</si>
  <si>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</si>
  <si>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</si>
  <si>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</si>
  <si>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</si>
  <si>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</si>
  <si>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</si>
  <si>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</si>
  <si>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</si>
  <si>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</si>
  <si>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</si>
  <si>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</si>
  <si>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</si>
  <si>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</si>
  <si>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</si>
  <si>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</si>
  <si>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</si>
  <si>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</si>
  <si>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</si>
  <si>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</si>
  <si>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</si>
  <si>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</si>
  <si>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</si>
  <si>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</si>
  <si>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</si>
  <si>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</si>
  <si>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</si>
  <si>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</si>
  <si>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</si>
  <si>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</si>
  <si>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</si>
  <si>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</si>
  <si>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</si>
  <si>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</si>
  <si>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</si>
  <si>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</si>
  <si>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</si>
  <si>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</si>
  <si>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</si>
  <si>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</si>
  <si>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</si>
  <si>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</si>
  <si>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</si>
  <si>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</si>
  <si>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</si>
  <si>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</si>
  <si>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</si>
  <si>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</si>
  <si>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</si>
  <si>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</si>
  <si>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</si>
  <si>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</si>
  <si>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</si>
  <si>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</si>
  <si>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</si>
  <si>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</si>
  <si>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</si>
  <si>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</si>
  <si>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</si>
  <si>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</si>
  <si>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</si>
  <si>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</si>
  <si>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</si>
  <si>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</si>
  <si>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</si>
  <si>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</si>
  <si>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</si>
  <si>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</si>
  <si>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</si>
  <si>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</si>
  <si>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</si>
  <si>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</si>
  <si>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</si>
  <si>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</si>
  <si>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</si>
  <si>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</si>
  <si>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</si>
  <si>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</si>
  <si>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</si>
  <si>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</si>
  <si>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</si>
  <si>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</si>
  <si>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</si>
  <si>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</si>
  <si>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</si>
  <si>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</si>
  <si>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</si>
  <si>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</si>
  <si>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</si>
  <si>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</si>
  <si>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</si>
  <si>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</si>
  <si>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</si>
  <si>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</si>
  <si>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</si>
  <si>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</si>
  <si>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</si>
  <si>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</si>
  <si>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</si>
  <si>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</si>
  <si>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</si>
  <si>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</si>
  <si>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</si>
  <si>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</si>
  <si>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</si>
  <si>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</si>
  <si>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</si>
  <si>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</si>
  <si>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</si>
  <si>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</si>
  <si>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</si>
  <si>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</si>
  <si>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</si>
  <si>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</si>
  <si>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</si>
  <si>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</si>
  <si>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</si>
  <si>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</si>
  <si>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</si>
  <si>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</si>
  <si>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</si>
  <si>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</si>
  <si>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</si>
  <si>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</si>
  <si>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</si>
  <si>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</si>
  <si>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</si>
  <si>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</si>
  <si>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</si>
  <si>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</si>
  <si>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</si>
  <si>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</si>
  <si>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</si>
  <si>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</si>
  <si>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</si>
  <si>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</si>
  <si>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</si>
  <si>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</si>
  <si>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</si>
  <si>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</si>
  <si>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</si>
  <si>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</si>
  <si>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</si>
  <si>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</si>
  <si>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</si>
  <si>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</si>
  <si>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</si>
  <si>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</si>
  <si>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</si>
  <si>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</si>
  <si>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</si>
  <si>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</si>
  <si>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</si>
  <si>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</si>
  <si>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</si>
  <si>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</si>
  <si>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</si>
  <si>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</si>
  <si>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</si>
  <si>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</si>
  <si>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</si>
  <si>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</si>
  <si>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</si>
  <si>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</si>
  <si>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</si>
  <si>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</si>
  <si>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</si>
  <si>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</si>
  <si>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</si>
  <si>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</si>
  <si>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</si>
  <si>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</si>
  <si>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</si>
  <si>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</si>
  <si>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</si>
  <si>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</si>
  <si>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</si>
  <si>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</si>
  <si>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</si>
  <si>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</si>
  <si>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</si>
  <si>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</si>
  <si>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</si>
  <si>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</si>
  <si>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</si>
  <si>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</si>
  <si>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</si>
  <si>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</si>
  <si>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</si>
  <si>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</si>
  <si>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</si>
  <si>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</si>
  <si>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</si>
  <si>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</si>
  <si>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</si>
  <si>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</si>
  <si>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</si>
  <si>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</si>
  <si>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</si>
  <si>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</si>
  <si>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</si>
  <si>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</si>
  <si>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</si>
  <si>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</si>
  <si>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</si>
  <si>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</si>
  <si>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</si>
  <si>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</si>
  <si>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</si>
  <si>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</si>
  <si>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</si>
  <si>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</si>
  <si>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</si>
  <si>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</si>
  <si>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</si>
  <si>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</si>
  <si>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</si>
  <si>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</si>
  <si>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</si>
  <si>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</si>
  <si>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</si>
  <si>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</si>
  <si>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</si>
  <si>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</si>
  <si>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</si>
  <si>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</si>
  <si>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</si>
  <si>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</si>
  <si>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</si>
  <si>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</si>
  <si>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</si>
  <si>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</si>
  <si>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</si>
  <si>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</si>
  <si>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</si>
  <si>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</si>
  <si>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</si>
  <si>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</si>
  <si>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</si>
  <si>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</si>
  <si>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</si>
  <si>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</si>
  <si>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</si>
  <si>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</si>
  <si>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</si>
  <si>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</si>
  <si>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</si>
  <si>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</si>
  <si>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</si>
  <si>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</si>
  <si>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</si>
  <si>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</si>
  <si>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</si>
  <si>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</si>
  <si>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</si>
  <si>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</si>
  <si>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</si>
  <si>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</si>
  <si>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</si>
  <si>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</si>
  <si>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</si>
  <si>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</si>
  <si>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</si>
  <si>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</si>
  <si>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</si>
  <si>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</si>
  <si>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</si>
  <si>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</si>
  <si>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</si>
  <si>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</si>
  <si>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</si>
  <si>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</si>
  <si>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</si>
  <si>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</si>
  <si>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</si>
  <si>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</si>
  <si>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</si>
  <si>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</si>
  <si>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</si>
  <si>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</si>
  <si>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</si>
  <si>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</si>
  <si>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</si>
  <si>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</si>
  <si>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</si>
  <si>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</si>
  <si>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</si>
  <si>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</si>
  <si>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</si>
  <si>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</si>
  <si>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</si>
  <si>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</si>
  <si>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</si>
  <si>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</si>
  <si>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</si>
  <si>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</si>
  <si>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</si>
  <si>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</si>
  <si>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</si>
  <si>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</si>
  <si>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</si>
  <si>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</si>
  <si>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</si>
  <si>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</si>
  <si>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</si>
  <si>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</si>
  <si>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</si>
  <si>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</si>
  <si>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</si>
  <si>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</si>
  <si>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</si>
  <si>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</si>
  <si>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</si>
  <si>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</si>
  <si>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</si>
  <si>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</si>
  <si>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</si>
  <si>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</si>
  <si>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</si>
  <si>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</si>
  <si>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</si>
  <si>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</si>
  <si>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</si>
  <si>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</si>
  <si>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</si>
  <si>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</si>
  <si>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</si>
  <si>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</si>
  <si>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</si>
  <si>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</si>
  <si>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</si>
  <si>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</si>
  <si>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</si>
  <si>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</si>
  <si>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</si>
  <si>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</si>
  <si>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</si>
  <si>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</si>
  <si>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</si>
  <si>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</si>
  <si>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</si>
  <si>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</si>
  <si>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</si>
  <si>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</si>
  <si>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</si>
  <si>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</si>
  <si>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</si>
  <si>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</si>
  <si>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</si>
  <si>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</si>
  <si>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</si>
  <si>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</si>
  <si>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</si>
  <si>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</si>
  <si>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</si>
  <si>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</si>
  <si>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</si>
  <si>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</si>
  <si>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</si>
  <si>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</si>
  <si>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</si>
  <si>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</si>
  <si>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</si>
  <si>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</si>
  <si>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</si>
  <si>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</si>
  <si>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</si>
  <si>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</si>
  <si>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</si>
  <si>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</si>
  <si>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</si>
  <si>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</si>
  <si>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</si>
  <si>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</si>
  <si>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</si>
  <si>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</si>
  <si>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</si>
  <si>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</si>
  <si>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</si>
  <si>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</si>
  <si>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</si>
  <si>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</si>
  <si>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</si>
  <si>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</si>
  <si>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</si>
  <si>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</si>
  <si>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</si>
  <si>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</si>
  <si>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</si>
  <si>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</si>
  <si>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</si>
  <si>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</si>
  <si>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</si>
  <si>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</si>
  <si>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</si>
  <si>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</si>
  <si>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</si>
  <si>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</si>
  <si>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</si>
  <si>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</si>
  <si>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</si>
  <si>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</si>
  <si>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</si>
  <si>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</si>
  <si>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</si>
  <si>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</si>
  <si>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</si>
  <si>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</si>
  <si>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</si>
  <si>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</si>
  <si>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</si>
  <si>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</si>
  <si>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</si>
  <si>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</si>
  <si>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</si>
  <si>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</si>
  <si>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</si>
  <si>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</si>
  <si>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</si>
  <si>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</si>
  <si>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</si>
  <si>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</si>
  <si>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</si>
  <si>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</si>
  <si>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</si>
  <si>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</si>
  <si>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</si>
  <si>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</si>
  <si>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</si>
  <si>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</si>
  <si>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</si>
  <si>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</si>
  <si>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</si>
  <si>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</si>
  <si>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</si>
  <si>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</si>
  <si>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</si>
  <si>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</si>
  <si>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</si>
  <si>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</si>
  <si>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</si>
  <si>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</si>
  <si>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</si>
  <si>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</si>
  <si>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</si>
  <si>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</si>
  <si>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</si>
  <si>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</si>
  <si>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</si>
  <si>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</si>
  <si>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</si>
  <si>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</si>
  <si>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</si>
  <si>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</si>
  <si>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</si>
  <si>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</si>
  <si>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</si>
  <si>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</si>
  <si>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</si>
  <si>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</si>
  <si>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</si>
  <si>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</si>
  <si>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</si>
  <si>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</si>
  <si>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</si>
  <si>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</si>
  <si>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</si>
  <si>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</si>
  <si>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</si>
  <si>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</si>
  <si>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</si>
  <si>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</si>
  <si>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</si>
  <si>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</si>
  <si>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</si>
  <si>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</si>
  <si>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</si>
  <si>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</si>
  <si>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</si>
  <si>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</si>
  <si>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</si>
  <si>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</si>
  <si>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</si>
  <si>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</si>
  <si>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</si>
  <si>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</si>
  <si>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</si>
  <si>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</si>
  <si>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</si>
  <si>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</si>
  <si>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</si>
  <si>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</si>
  <si>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</si>
  <si>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</si>
  <si>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</si>
  <si>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</si>
  <si>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</si>
  <si>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</si>
  <si>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</si>
  <si>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</si>
  <si>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</si>
  <si>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</si>
  <si>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</si>
  <si>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</si>
  <si>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</si>
  <si>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</si>
  <si>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</si>
  <si>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</si>
  <si>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</si>
  <si>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</si>
  <si>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</si>
  <si>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</si>
  <si>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</si>
  <si>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</si>
  <si>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</si>
  <si>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</si>
  <si>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</si>
  <si>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</si>
  <si>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</si>
  <si>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</si>
  <si>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</si>
  <si>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</si>
  <si>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</si>
  <si>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</si>
  <si>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</si>
  <si>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</si>
  <si>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</si>
  <si>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</si>
  <si>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</si>
  <si>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</si>
  <si>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</si>
  <si>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</si>
  <si>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</si>
  <si>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</si>
  <si>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</si>
  <si>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</si>
  <si>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</si>
  <si>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</si>
  <si>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</si>
  <si>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</si>
  <si>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</si>
  <si>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</si>
  <si>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</si>
  <si>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</si>
  <si>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</si>
  <si>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</si>
  <si>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</si>
  <si>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</si>
  <si>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</si>
  <si>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</si>
  <si>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</si>
  <si>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</si>
  <si>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</si>
  <si>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</si>
  <si>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</si>
  <si>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</si>
  <si>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</si>
  <si>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</si>
  <si>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</si>
  <si>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</si>
  <si>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</si>
  <si>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</si>
  <si>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</si>
  <si>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</si>
  <si>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</si>
  <si>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</si>
  <si>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</si>
  <si>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</si>
  <si>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</si>
  <si>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</si>
  <si>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</si>
  <si>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</si>
  <si>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</si>
  <si>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</si>
  <si>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</si>
  <si>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</si>
  <si>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</si>
  <si>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</si>
  <si>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</si>
  <si>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</si>
  <si>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</si>
  <si>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</si>
  <si>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</si>
  <si>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</si>
  <si>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</si>
  <si>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</si>
  <si>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</si>
  <si>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</si>
  <si>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</si>
  <si>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</si>
  <si>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</si>
  <si>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</si>
  <si>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</si>
  <si>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</si>
  <si>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</si>
  <si>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</si>
  <si>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</si>
  <si>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</si>
  <si>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</si>
  <si>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</si>
  <si>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</si>
  <si>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</si>
  <si>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</si>
  <si>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</si>
  <si>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</si>
  <si>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</si>
  <si>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</si>
  <si>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</si>
  <si>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</si>
  <si>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</si>
  <si>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</si>
  <si>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</si>
  <si>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</si>
  <si>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</si>
  <si>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</si>
  <si>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</si>
  <si>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</si>
  <si>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</si>
  <si>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</si>
  <si>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</si>
  <si>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</si>
  <si>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</si>
  <si>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</si>
  <si>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</si>
  <si>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</si>
  <si>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</si>
  <si>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</si>
  <si>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</si>
  <si>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</si>
  <si>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</si>
  <si>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</si>
  <si>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</si>
  <si>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</si>
  <si>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</si>
  <si>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</si>
  <si>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</si>
  <si>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</si>
  <si>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</si>
  <si>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</si>
  <si>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</si>
  <si>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</si>
  <si>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</si>
  <si>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</si>
  <si>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</si>
  <si>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</si>
  <si>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</si>
  <si>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</si>
  <si>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</si>
  <si>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</si>
  <si>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</si>
  <si>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</si>
  <si>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</si>
  <si>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</si>
  <si>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</si>
  <si>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</si>
  <si>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</si>
  <si>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</si>
  <si>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</si>
  <si>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</si>
  <si>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</si>
  <si>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</si>
  <si>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</si>
  <si>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</si>
  <si>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</si>
  <si>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</si>
  <si>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</si>
  <si>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</si>
  <si>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</si>
  <si>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</si>
  <si>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</si>
  <si>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</si>
  <si>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</si>
  <si>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</si>
  <si>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</si>
  <si>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</si>
  <si>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</si>
  <si>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</si>
  <si>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</si>
  <si>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</si>
  <si>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</si>
  <si>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</si>
  <si>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</si>
  <si>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</si>
  <si>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</si>
  <si>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</si>
  <si>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</si>
  <si>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</si>
  <si>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</si>
  <si>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</si>
  <si>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</si>
  <si>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</si>
  <si>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</si>
  <si>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</si>
  <si>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</si>
  <si>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</si>
  <si>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</si>
  <si>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</si>
  <si>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</si>
  <si>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</si>
  <si>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</si>
  <si>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</si>
  <si>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</si>
  <si>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</si>
  <si>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</si>
  <si>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</si>
  <si>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</si>
  <si>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</si>
  <si>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</si>
  <si>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</si>
  <si>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</si>
  <si>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</si>
  <si>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</si>
  <si>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</si>
  <si>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</si>
  <si>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</si>
  <si>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</si>
  <si>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</si>
  <si>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</si>
  <si>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</si>
  <si>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</si>
  <si>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</si>
  <si>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</si>
  <si>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</si>
  <si>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</si>
  <si>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</si>
  <si>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</si>
  <si>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</si>
  <si>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</si>
  <si>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</si>
  <si>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</si>
  <si>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</si>
  <si>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</si>
  <si>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</si>
  <si>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</si>
  <si>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</si>
  <si>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</si>
  <si>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</si>
  <si>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</si>
  <si>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</si>
  <si>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</si>
  <si>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</si>
  <si>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</si>
  <si>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</si>
  <si>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</si>
  <si>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</si>
  <si>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</si>
  <si>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</si>
  <si>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</si>
  <si>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</si>
  <si>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</si>
  <si>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</si>
  <si>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</si>
  <si>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</si>
  <si>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</si>
  <si>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</si>
  <si>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</si>
  <si>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</si>
  <si>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</si>
  <si>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</si>
  <si>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</si>
  <si>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</si>
  <si>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</si>
  <si>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</si>
  <si>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</si>
  <si>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</si>
  <si>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</si>
  <si>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</si>
  <si>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</si>
  <si>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</si>
  <si>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</si>
  <si>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</si>
  <si>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</si>
  <si>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</si>
  <si>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</si>
  <si>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</si>
  <si>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</si>
  <si>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</si>
  <si>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</si>
  <si>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</si>
  <si>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</si>
  <si>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</si>
  <si>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</si>
  <si>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</si>
  <si>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</si>
  <si>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</si>
  <si>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</si>
  <si>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</si>
  <si>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</si>
  <si>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</si>
  <si>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</si>
  <si>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</si>
  <si>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</si>
  <si>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</si>
  <si>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</si>
  <si>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</si>
  <si>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</si>
  <si>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</si>
  <si>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</si>
  <si>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</si>
  <si>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</si>
  <si>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</si>
  <si>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</si>
  <si>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</si>
  <si>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</si>
  <si>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</si>
  <si>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</si>
  <si>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</si>
  <si>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</si>
  <si>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</si>
  <si>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</si>
  <si>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</si>
  <si>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</si>
  <si>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</si>
  <si>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</si>
  <si>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</si>
  <si>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</si>
  <si>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</si>
  <si>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</si>
  <si>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</si>
  <si>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</si>
  <si>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</si>
  <si>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</si>
  <si>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</si>
  <si>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</si>
  <si>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</si>
  <si>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</si>
  <si>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</si>
  <si>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</si>
  <si>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</si>
  <si>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</si>
  <si>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</si>
  <si>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</si>
  <si>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</si>
  <si>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</si>
  <si>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</si>
  <si>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</si>
  <si>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</si>
  <si>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</si>
  <si>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</si>
  <si>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</si>
  <si>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</si>
  <si>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</si>
  <si>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</si>
  <si>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</si>
  <si>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</si>
  <si>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</si>
  <si>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</si>
  <si>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</si>
  <si>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</si>
  <si>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</si>
  <si>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</si>
  <si>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</si>
  <si>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</si>
  <si>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</si>
  <si>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</si>
  <si>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</si>
  <si>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</si>
  <si>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</si>
  <si>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</si>
  <si>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</si>
  <si>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</si>
  <si>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</si>
  <si>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</si>
  <si>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</si>
  <si>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</si>
  <si>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</si>
  <si>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</si>
  <si>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</si>
  <si>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</si>
  <si>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</si>
  <si>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</si>
  <si>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</si>
  <si>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</si>
  <si>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</si>
  <si>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</si>
  <si>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</si>
  <si>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</si>
  <si>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</si>
  <si>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</si>
  <si>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</si>
  <si>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</si>
  <si>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</si>
  <si>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</si>
  <si>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</si>
  <si>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</si>
  <si>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</si>
  <si>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</si>
  <si>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</si>
  <si>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</si>
  <si>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</si>
  <si>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</si>
  <si>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</si>
  <si>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</si>
  <si>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</si>
  <si>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</si>
  <si>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</si>
  <si>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</si>
  <si>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</si>
  <si>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</si>
  <si>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</si>
  <si>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</si>
  <si>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</si>
  <si>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</si>
  <si>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</si>
  <si>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</si>
  <si>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</si>
  <si>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</si>
  <si>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</si>
  <si>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</si>
  <si>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</si>
  <si>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</si>
  <si>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</si>
  <si>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</si>
  <si>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</si>
  <si>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</si>
  <si>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</si>
  <si>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</si>
  <si>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</si>
  <si>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</si>
  <si>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</si>
  <si>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</si>
  <si>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</si>
  <si>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</si>
  <si>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</si>
  <si>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</si>
  <si>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</si>
  <si>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</si>
  <si>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</si>
  <si>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</si>
  <si>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</si>
  <si>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</si>
  <si>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</si>
  <si>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</si>
  <si>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</si>
  <si>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</si>
  <si>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</si>
  <si>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</si>
  <si>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</si>
  <si>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</si>
  <si>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</si>
  <si>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</si>
  <si>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</si>
  <si>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</si>
  <si>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</si>
  <si>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</si>
  <si>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</si>
  <si>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</si>
  <si>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</si>
  <si>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</si>
  <si>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</si>
  <si>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</si>
  <si>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</si>
  <si>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</si>
  <si>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</si>
  <si>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</si>
  <si>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</si>
  <si>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</si>
  <si>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</si>
  <si>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</si>
  <si>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</si>
  <si>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</si>
  <si>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</si>
  <si>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</si>
  <si>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</si>
  <si>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</si>
  <si>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</si>
  <si>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</si>
  <si>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</si>
  <si>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</si>
  <si>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</si>
  <si>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</si>
  <si>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</si>
  <si>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</si>
  <si>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</si>
  <si>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</si>
  <si>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</si>
  <si>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</si>
  <si>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</si>
  <si>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</si>
  <si>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</si>
  <si>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</si>
  <si>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</si>
  <si>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</si>
  <si>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</si>
  <si>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</si>
  <si>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</si>
  <si>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</si>
  <si>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</si>
  <si>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</si>
  <si>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</si>
  <si>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</si>
  <si>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</si>
  <si>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</si>
  <si>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</si>
  <si>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</si>
  <si>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</si>
  <si>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</si>
  <si>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</si>
  <si>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</si>
  <si>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</si>
  <si>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</si>
  <si>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</si>
  <si>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</si>
  <si>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</si>
  <si>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</si>
  <si>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</si>
  <si>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</si>
  <si>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</si>
  <si>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</si>
  <si>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</si>
  <si>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</si>
  <si>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</si>
  <si>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</si>
  <si>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</si>
  <si>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</si>
  <si>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</si>
  <si>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</si>
  <si>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</si>
  <si>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</si>
  <si>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</si>
  <si>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</si>
  <si>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</si>
  <si>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</si>
  <si>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</si>
  <si>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</si>
  <si>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</si>
  <si>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</si>
  <si>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</si>
  <si>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</si>
  <si>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</si>
  <si>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</si>
  <si>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</si>
  <si>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</si>
  <si>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</si>
  <si>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</si>
  <si>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</si>
  <si>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</si>
  <si>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</si>
  <si>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</si>
  <si>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</si>
  <si>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</si>
  <si>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</si>
  <si>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</si>
  <si>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</si>
  <si>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</si>
  <si>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</si>
  <si>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</si>
  <si>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</si>
  <si>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</si>
  <si>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</si>
  <si>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</si>
  <si>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</si>
  <si>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</si>
  <si>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</si>
  <si>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</si>
  <si>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</si>
  <si>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</si>
  <si>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</si>
  <si>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</si>
  <si>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</si>
  <si>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</si>
  <si>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</si>
  <si>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</si>
  <si>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</si>
  <si>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</si>
  <si>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</si>
  <si>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</si>
  <si>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</si>
  <si>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</si>
  <si>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</si>
  <si>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</si>
  <si>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</si>
  <si>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</si>
  <si>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</si>
  <si>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</si>
  <si>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</si>
  <si>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</si>
  <si>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</si>
  <si>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</si>
  <si>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</si>
  <si>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</si>
  <si>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</si>
  <si>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</si>
  <si>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</si>
  <si>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</si>
  <si>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</si>
  <si>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</si>
  <si>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</si>
  <si>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</si>
  <si>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</si>
  <si>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</si>
  <si>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</si>
  <si>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</si>
  <si>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</si>
  <si>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</si>
  <si>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</si>
  <si>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</si>
  <si>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</si>
  <si>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</si>
  <si>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</si>
  <si>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</si>
  <si>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</si>
  <si>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</si>
  <si>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</si>
  <si>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</si>
  <si>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</si>
  <si>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</si>
  <si>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</si>
  <si>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</si>
  <si>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</si>
  <si>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</si>
  <si>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</si>
  <si>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</si>
  <si>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</si>
  <si>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</si>
  <si>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</si>
  <si>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</si>
  <si>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</si>
  <si>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</si>
  <si>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</si>
  <si>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</si>
  <si>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</si>
  <si>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</si>
  <si>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</si>
  <si>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</si>
  <si>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</si>
  <si>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</si>
  <si>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</si>
  <si>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</si>
  <si>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</si>
  <si>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</si>
  <si>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</si>
  <si>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</si>
  <si>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</si>
  <si>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</si>
  <si>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</si>
  <si>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</si>
  <si>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</si>
  <si>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</si>
  <si>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</si>
  <si>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</si>
  <si>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</si>
  <si>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</si>
  <si>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</si>
  <si>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</si>
  <si>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</si>
  <si>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</si>
  <si>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</si>
  <si>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</si>
  <si>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</si>
  <si>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</si>
  <si>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</si>
  <si>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</si>
  <si>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</si>
  <si>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</si>
  <si>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</si>
  <si>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</si>
  <si>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</si>
  <si>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</si>
  <si>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</si>
  <si>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</si>
  <si>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</si>
  <si>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</si>
  <si>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</si>
  <si>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</si>
  <si>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</si>
  <si>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</si>
  <si>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</si>
  <si>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</si>
  <si>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</si>
  <si>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</si>
  <si>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</si>
  <si>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</si>
  <si>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</si>
  <si>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</si>
  <si>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</si>
  <si>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</si>
  <si>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</si>
  <si>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</si>
  <si>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</si>
  <si>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</si>
  <si>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</si>
  <si>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</si>
  <si>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</si>
  <si>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</si>
  <si>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</si>
  <si>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</si>
  <si>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</si>
  <si>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</si>
  <si>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</si>
  <si>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</si>
  <si>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</si>
  <si>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</si>
  <si>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</si>
  <si>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</si>
  <si>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</si>
  <si>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</si>
  <si>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</si>
  <si>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</si>
  <si>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</si>
  <si>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</si>
  <si>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</si>
  <si>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</si>
  <si>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</si>
  <si>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</si>
  <si>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</si>
  <si>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</si>
  <si>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</si>
  <si>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</si>
  <si>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</si>
  <si>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</si>
  <si>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</si>
  <si>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</si>
  <si>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</si>
  <si>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</si>
  <si>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</si>
  <si>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</si>
  <si>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</si>
  <si>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</si>
  <si>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</si>
  <si>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</si>
  <si>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</si>
  <si>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</si>
  <si>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</si>
  <si>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</si>
  <si>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</si>
  <si>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</si>
  <si>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</si>
  <si>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</si>
  <si>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</si>
  <si>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</si>
  <si>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</si>
  <si>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</si>
  <si>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</si>
  <si>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</si>
  <si>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</si>
  <si>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</si>
  <si>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</si>
  <si>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</si>
  <si>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</si>
  <si>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</si>
  <si>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</si>
  <si>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</si>
  <si>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</si>
  <si>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</si>
  <si>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</si>
  <si>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</si>
  <si>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</si>
  <si>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</si>
  <si>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</si>
  <si>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</si>
  <si>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</si>
  <si>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</si>
  <si>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</si>
  <si>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</si>
  <si>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</si>
  <si>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</si>
  <si>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</si>
  <si>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</si>
  <si>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</si>
  <si>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</si>
  <si>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</si>
  <si>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</si>
  <si>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</si>
  <si>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</si>
  <si>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</si>
  <si>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</si>
  <si>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</si>
  <si>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</si>
  <si>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</si>
  <si>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</si>
  <si>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</si>
  <si>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</si>
  <si>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</si>
  <si>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</si>
  <si>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</si>
  <si>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</si>
  <si>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</si>
  <si>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</si>
  <si>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</si>
  <si>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</si>
  <si>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</si>
  <si>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</si>
  <si>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</si>
  <si>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</si>
  <si>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</si>
  <si>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</si>
  <si>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</si>
  <si>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</si>
  <si>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</si>
  <si>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</si>
  <si>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</si>
  <si>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</si>
  <si>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</si>
  <si>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</si>
  <si>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</si>
  <si>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</si>
  <si>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</si>
  <si>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</si>
  <si>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</si>
  <si>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</si>
  <si>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</si>
  <si>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</si>
  <si>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</si>
  <si>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</si>
  <si>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</si>
  <si>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</si>
  <si>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</si>
  <si>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</si>
  <si>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</si>
  <si>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</si>
  <si>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</si>
  <si>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</si>
  <si>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</si>
  <si>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</si>
  <si>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</si>
  <si>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</si>
  <si>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</si>
  <si>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</si>
  <si>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</si>
  <si>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</si>
  <si>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</si>
  <si>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</si>
  <si>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</si>
  <si>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</si>
  <si>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</si>
  <si>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</si>
  <si>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</si>
  <si>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</si>
  <si>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</si>
  <si>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</si>
  <si>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</si>
  <si>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</si>
  <si>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</si>
  <si>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</si>
  <si>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</si>
  <si>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</si>
  <si>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</si>
  <si>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</si>
  <si>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</si>
  <si>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</si>
  <si>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</si>
  <si>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</si>
  <si>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</si>
  <si>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</si>
  <si>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</si>
  <si>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</si>
  <si>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</si>
  <si>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</si>
  <si>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</si>
  <si>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</si>
  <si>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</si>
  <si>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</si>
  <si>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</si>
  <si>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</si>
  <si>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</si>
  <si>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</si>
  <si>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</si>
  <si>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</si>
  <si>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</si>
  <si>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</si>
  <si>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</si>
  <si>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</si>
  <si>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</si>
  <si>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</si>
  <si>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</si>
  <si>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</si>
  <si>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</si>
  <si>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</si>
  <si>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</si>
  <si>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</si>
  <si>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</si>
  <si>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</si>
  <si>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</si>
  <si>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</si>
  <si>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</si>
  <si>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</si>
  <si>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</si>
  <si>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</si>
  <si>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</si>
  <si>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</si>
  <si>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</si>
  <si>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</si>
  <si>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</si>
  <si>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</si>
  <si>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</si>
  <si>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</si>
  <si>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</si>
  <si>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</si>
  <si>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</si>
  <si>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</si>
  <si>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</si>
  <si>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</si>
  <si>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</si>
  <si>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</si>
  <si>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</si>
  <si>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</si>
  <si>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</si>
  <si>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</si>
  <si>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</si>
  <si>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</si>
  <si>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</si>
  <si>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</si>
  <si>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</si>
  <si>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</si>
  <si>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</si>
  <si>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</si>
  <si>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</si>
  <si>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</si>
  <si>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</si>
  <si>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</si>
  <si>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</si>
  <si>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</si>
  <si>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</si>
  <si>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</si>
  <si>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</si>
  <si>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</si>
  <si>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</si>
  <si>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</si>
  <si>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</si>
  <si>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</si>
  <si>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</si>
  <si>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</si>
  <si>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</si>
  <si>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</si>
  <si>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</si>
  <si>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</si>
  <si>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</si>
  <si>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</si>
  <si>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</si>
  <si>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</si>
  <si>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</si>
  <si>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</si>
  <si>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</si>
  <si>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</si>
  <si>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</si>
  <si>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</si>
  <si>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</si>
  <si>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</si>
  <si>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</si>
  <si>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</si>
  <si>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</si>
  <si>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</si>
  <si>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</si>
  <si>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</si>
  <si>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</si>
  <si>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</si>
  <si>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</si>
  <si>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</si>
  <si>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</si>
  <si>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</si>
  <si>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</si>
  <si>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</si>
  <si>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</si>
  <si>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</si>
  <si>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</si>
  <si>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</si>
  <si>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</si>
  <si>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</si>
  <si>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</si>
  <si>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</si>
  <si>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</si>
  <si>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</si>
  <si>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</si>
  <si>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</si>
  <si>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</si>
  <si>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</si>
  <si>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</si>
  <si>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</si>
  <si>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</si>
  <si>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</si>
  <si>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</si>
  <si>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</si>
  <si>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</si>
  <si>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</si>
  <si>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</si>
  <si>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</si>
  <si>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</si>
  <si>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</si>
  <si>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</si>
  <si>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</si>
  <si>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</si>
  <si>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</si>
  <si>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</si>
  <si>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</si>
  <si>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</si>
  <si>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</si>
  <si>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</si>
  <si>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</si>
  <si>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</si>
  <si>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</si>
  <si>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</si>
  <si>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</si>
  <si>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</si>
  <si>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</si>
  <si>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</si>
  <si>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</si>
  <si>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</si>
  <si>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</si>
  <si>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</si>
  <si>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</si>
  <si>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</si>
  <si>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</si>
  <si>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</si>
  <si>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</si>
  <si>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</si>
  <si>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</si>
  <si>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</si>
  <si>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</si>
  <si>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</si>
  <si>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</si>
  <si>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</si>
  <si>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</si>
  <si>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</si>
  <si>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</si>
  <si>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</si>
  <si>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</si>
  <si>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</si>
  <si>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</si>
  <si>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</si>
  <si>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</si>
  <si>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</si>
  <si>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</si>
  <si>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</si>
  <si>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</si>
  <si>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</si>
  <si>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</si>
  <si>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</si>
  <si>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</si>
  <si>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</si>
  <si>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</si>
  <si>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</si>
  <si>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</si>
  <si>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</si>
  <si>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</si>
  <si>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</si>
  <si>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</si>
  <si>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</si>
  <si>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</si>
  <si>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</si>
  <si>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</si>
  <si>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</si>
  <si>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</si>
  <si>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</si>
  <si>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</si>
  <si>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</si>
  <si>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</si>
  <si>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</si>
  <si>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</si>
  <si>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</si>
  <si>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</si>
  <si>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</si>
  <si>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</si>
  <si>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</si>
  <si>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</si>
  <si>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</si>
  <si>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</si>
  <si>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</si>
  <si>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</si>
  <si>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</si>
  <si>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</si>
  <si>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</si>
  <si>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</si>
  <si>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</si>
  <si>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</si>
  <si>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</si>
  <si>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</si>
  <si>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</si>
  <si>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</si>
  <si>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</si>
  <si>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</si>
  <si>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</si>
  <si>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</si>
  <si>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</si>
  <si>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</si>
  <si>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</si>
  <si>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</si>
  <si>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</si>
  <si>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</si>
  <si>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</si>
  <si>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</si>
  <si>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</si>
  <si>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</si>
  <si>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</si>
  <si>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</si>
  <si>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</si>
  <si>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</si>
  <si>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</si>
  <si>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</si>
  <si>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</si>
  <si>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</si>
  <si>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</si>
  <si>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</si>
  <si>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</si>
  <si>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</si>
  <si>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</si>
  <si>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</si>
  <si>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</si>
  <si>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</si>
  <si>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</si>
  <si>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</si>
  <si>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</si>
  <si>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</si>
  <si>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</si>
  <si>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</si>
  <si>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</si>
  <si>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</si>
  <si>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</si>
  <si>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</si>
  <si>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</si>
  <si>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</si>
  <si>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</si>
  <si>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</si>
  <si>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</si>
  <si>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</si>
  <si>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</si>
  <si>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</si>
  <si>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</si>
  <si>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</si>
  <si>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</si>
  <si>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</si>
  <si>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</si>
  <si>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</si>
  <si>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</si>
  <si>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</si>
  <si>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</si>
  <si>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</si>
  <si>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</si>
  <si>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</si>
  <si>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</si>
  <si>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</si>
  <si>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</si>
  <si>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</si>
  <si>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</si>
  <si>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</si>
  <si>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</si>
  <si>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</si>
  <si>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</si>
  <si>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</si>
  <si>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</si>
  <si>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</si>
  <si>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</si>
  <si>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</si>
  <si>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</si>
  <si>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</si>
  <si>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</si>
  <si>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</si>
  <si>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</si>
  <si>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</si>
  <si>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</si>
  <si>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</si>
  <si>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</si>
  <si>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</si>
  <si>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</si>
  <si>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</si>
  <si>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</si>
  <si>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</si>
  <si>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</si>
  <si>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</si>
  <si>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</si>
  <si>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</si>
  <si>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</si>
  <si>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</si>
  <si>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</si>
  <si>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</si>
  <si>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</si>
  <si>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</si>
  <si>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</si>
  <si>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</si>
  <si>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</si>
  <si>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</si>
  <si>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</si>
  <si>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</si>
  <si>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</si>
  <si>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</si>
  <si>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</si>
  <si>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</si>
  <si>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</si>
  <si>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</si>
  <si>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</si>
  <si>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</si>
  <si>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</si>
  <si>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</si>
  <si>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</si>
  <si>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</si>
  <si>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</si>
  <si>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</si>
  <si>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</si>
  <si>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</si>
  <si>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</si>
  <si>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</si>
  <si>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</si>
  <si>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</si>
  <si>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</si>
  <si>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</si>
  <si>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</si>
  <si>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</si>
  <si>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</si>
  <si>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</si>
  <si>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</si>
  <si>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</si>
  <si>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</si>
  <si>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</si>
  <si>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</si>
  <si>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</si>
  <si>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</si>
  <si>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</si>
  <si>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</si>
  <si>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</si>
  <si>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</si>
  <si>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</si>
  <si>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</si>
  <si>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</si>
  <si>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</si>
  <si>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</si>
  <si>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</si>
  <si>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</si>
  <si>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</si>
  <si>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</si>
  <si>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</si>
  <si>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</si>
  <si>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</si>
  <si>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</si>
  <si>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</si>
  <si>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</si>
  <si>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</si>
  <si>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</si>
  <si>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</si>
  <si>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</si>
  <si>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</si>
  <si>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</si>
  <si>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</si>
  <si>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</si>
  <si>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</si>
  <si>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</si>
  <si>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</si>
  <si>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</si>
  <si>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</si>
  <si>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</si>
  <si>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</si>
  <si>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</si>
  <si>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</si>
  <si>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</si>
  <si>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</si>
  <si>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</si>
  <si>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</si>
  <si>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</si>
  <si>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</si>
  <si>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</si>
  <si>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</si>
  <si>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</si>
  <si>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</si>
  <si>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</si>
  <si>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</si>
  <si>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</si>
  <si>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</si>
  <si>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</si>
  <si>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</si>
  <si>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</si>
  <si>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</si>
  <si>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</si>
  <si>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</si>
  <si>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</si>
  <si>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</si>
  <si>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</si>
  <si>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</si>
  <si>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</si>
  <si>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</si>
  <si>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</si>
  <si>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</si>
  <si>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</si>
  <si>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</si>
  <si>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</si>
  <si>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</si>
  <si>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</si>
  <si>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</si>
  <si>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</si>
  <si>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</si>
  <si>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</si>
  <si>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</si>
  <si>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</si>
  <si>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</si>
  <si>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</si>
  <si>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</si>
  <si>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</si>
  <si>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</si>
  <si>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</si>
  <si>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</si>
  <si>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</si>
  <si>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</si>
  <si>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</si>
  <si>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</si>
  <si>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</si>
  <si>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</si>
  <si>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</si>
  <si>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</si>
  <si>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</si>
  <si>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</si>
  <si>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</si>
  <si>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</si>
  <si>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</si>
  <si>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</si>
  <si>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</si>
  <si>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</si>
  <si>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</si>
  <si>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</si>
  <si>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</si>
  <si>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</si>
  <si>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</si>
  <si>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</si>
  <si>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</si>
  <si>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</si>
  <si>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</si>
  <si>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</si>
  <si>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</si>
  <si>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</si>
  <si>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</si>
  <si>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</si>
  <si>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</si>
  <si>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</si>
  <si>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</si>
  <si>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</si>
  <si>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</si>
  <si>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</si>
  <si>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</si>
  <si>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</si>
  <si>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</si>
  <si>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</si>
  <si>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</si>
  <si>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</si>
  <si>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</si>
  <si>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</si>
  <si>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</si>
  <si>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</si>
  <si>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</si>
  <si>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</si>
  <si>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</si>
  <si>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</si>
  <si>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</si>
  <si>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</si>
  <si>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</si>
  <si>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</si>
  <si>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</si>
  <si>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</si>
  <si>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</si>
  <si>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</si>
  <si>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</si>
  <si>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</si>
  <si>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</si>
  <si>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</si>
  <si>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</si>
  <si>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</si>
  <si>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</si>
  <si>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</si>
  <si>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</si>
  <si>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</si>
  <si>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</si>
  <si>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</si>
  <si>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</si>
  <si>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</si>
  <si>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</si>
  <si>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</si>
  <si>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</si>
  <si>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</si>
  <si>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</si>
  <si>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</si>
  <si>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</si>
  <si>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</si>
  <si>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</si>
  <si>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</si>
  <si>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</si>
  <si>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</si>
  <si>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</si>
  <si>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</si>
  <si>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</si>
  <si>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</si>
  <si>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</si>
  <si>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</si>
  <si>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</si>
  <si>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</si>
  <si>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</si>
  <si>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</si>
  <si>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</si>
  <si>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</si>
  <si>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</si>
  <si>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</si>
  <si>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</si>
  <si>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</si>
  <si>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</si>
  <si>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</si>
  <si>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</si>
  <si>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</si>
  <si>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</si>
  <si>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</si>
  <si>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</si>
  <si>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</si>
  <si>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</si>
  <si>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</si>
  <si>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</si>
  <si>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</si>
  <si>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</si>
  <si>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</si>
  <si>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</si>
  <si>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</si>
  <si>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</si>
  <si>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</si>
  <si>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</si>
  <si>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</si>
  <si>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</si>
  <si>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</si>
  <si>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</si>
  <si>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</si>
  <si>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</si>
  <si>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</si>
  <si>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</si>
  <si>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</si>
  <si>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</si>
  <si>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</si>
  <si>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</si>
  <si>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</si>
  <si>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</si>
  <si>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</si>
  <si>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</si>
  <si>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</si>
  <si>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</si>
  <si>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</si>
  <si>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</si>
  <si>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</si>
  <si>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</si>
  <si>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</si>
  <si>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</si>
  <si>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</si>
  <si>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</si>
  <si>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</si>
  <si>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</si>
  <si>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</si>
  <si>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</si>
  <si>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</si>
  <si>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</si>
  <si>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</si>
  <si>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</si>
  <si>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</si>
  <si>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</si>
  <si>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</si>
  <si>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</si>
  <si>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</si>
  <si>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</si>
  <si>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</si>
  <si>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</si>
  <si>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</si>
  <si>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</si>
  <si>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</si>
  <si>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</si>
  <si>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</si>
  <si>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</si>
  <si>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</si>
  <si>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</si>
  <si>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</si>
  <si>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</si>
  <si>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</si>
  <si>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</si>
  <si>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</si>
  <si>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</si>
  <si>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</si>
  <si>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</si>
  <si>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</si>
  <si>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</si>
  <si>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</si>
  <si>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</si>
  <si>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</si>
  <si>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</si>
  <si>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</si>
  <si>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</si>
  <si>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</si>
  <si>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</si>
  <si>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</si>
  <si>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</si>
  <si>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</si>
  <si>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</si>
  <si>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</si>
  <si>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</si>
  <si>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</si>
  <si>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</si>
  <si>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</si>
  <si>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</si>
  <si>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</si>
  <si>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</si>
  <si>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</si>
  <si>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</si>
  <si>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</si>
  <si>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</si>
  <si>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</si>
  <si>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</si>
  <si>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</si>
  <si>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</si>
  <si>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</si>
  <si>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</si>
  <si>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</si>
  <si>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</si>
  <si>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</si>
  <si>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</si>
  <si>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</si>
  <si>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</si>
  <si>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</si>
  <si>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</si>
  <si>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</si>
  <si>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</si>
  <si>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</si>
  <si>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</si>
  <si>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</si>
  <si>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</si>
  <si>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</si>
  <si>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</si>
  <si>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</si>
  <si>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</si>
  <si>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</si>
  <si>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</si>
  <si>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</si>
  <si>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</si>
  <si>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</si>
  <si>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</si>
  <si>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</si>
  <si>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</si>
  <si>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</si>
  <si>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</si>
  <si>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</si>
  <si>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</si>
  <si>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</si>
  <si>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</si>
  <si>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</si>
  <si>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</si>
  <si>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</si>
  <si>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</si>
  <si>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</si>
  <si>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</si>
  <si>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</si>
  <si>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</si>
  <si>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</si>
  <si>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</si>
  <si>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</si>
  <si>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</si>
  <si>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</si>
  <si>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</si>
  <si>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</si>
  <si>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</si>
  <si>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</si>
  <si>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</si>
  <si>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</si>
  <si>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</si>
  <si>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</si>
  <si>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</si>
  <si>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</si>
  <si>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</si>
  <si>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</si>
  <si>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</si>
  <si>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</si>
  <si>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</si>
  <si>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</si>
  <si>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</si>
  <si>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</si>
  <si>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</si>
  <si>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</si>
  <si>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</si>
  <si>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</si>
  <si>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</si>
  <si>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</si>
  <si>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</si>
  <si>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</si>
  <si>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</si>
  <si>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</si>
  <si>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</si>
  <si>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</si>
  <si>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</si>
  <si>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</si>
  <si>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</si>
  <si>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</si>
  <si>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</si>
  <si>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</si>
  <si>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</si>
  <si>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</si>
  <si>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</si>
  <si>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</si>
  <si>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</si>
  <si>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</si>
  <si>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</si>
  <si>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</si>
  <si>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</si>
  <si>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</si>
  <si>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</si>
  <si>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</si>
  <si>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</si>
  <si>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</si>
  <si>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</si>
  <si>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</si>
  <si>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</si>
  <si>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</si>
  <si>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</si>
  <si>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</si>
  <si>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</si>
  <si>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</si>
  <si>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</si>
  <si>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</si>
  <si>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</si>
  <si>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</si>
  <si>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</si>
  <si>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</si>
  <si>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</si>
  <si>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</si>
  <si>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</si>
  <si>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</si>
  <si>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</si>
  <si>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</si>
  <si>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</si>
  <si>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</si>
  <si>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</si>
  <si>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</si>
  <si>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</si>
  <si>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</si>
  <si>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</si>
  <si>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</si>
  <si>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</si>
  <si>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</si>
  <si>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</si>
  <si>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</si>
  <si>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</si>
  <si>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</si>
  <si>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</si>
  <si>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</si>
  <si>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</si>
  <si>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</si>
  <si>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</si>
  <si>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</si>
  <si>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</si>
  <si>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</si>
  <si>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</si>
  <si>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</si>
  <si>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</si>
  <si>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</si>
  <si>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</si>
  <si>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</si>
  <si>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</si>
  <si>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</si>
  <si>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</si>
  <si>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</si>
  <si>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</si>
  <si>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</si>
  <si>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</si>
  <si>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</si>
  <si>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</si>
  <si>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</si>
  <si>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</si>
  <si>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</si>
  <si>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</si>
  <si>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</si>
  <si>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</si>
  <si>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</si>
  <si>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</si>
  <si>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</si>
  <si>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</si>
  <si>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</si>
  <si>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</si>
  <si>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</si>
  <si>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</si>
  <si>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</si>
  <si>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</si>
  <si>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</si>
  <si>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</si>
  <si>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</si>
  <si>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</si>
  <si>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</si>
  <si>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</si>
  <si>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</si>
  <si>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</si>
  <si>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</si>
  <si>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</si>
  <si>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</si>
  <si>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</si>
  <si>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</si>
  <si>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</si>
  <si>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</si>
  <si>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</si>
  <si>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</si>
  <si>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</si>
  <si>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</si>
  <si>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</si>
  <si>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</si>
  <si>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</si>
  <si>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</si>
  <si>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</si>
  <si>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</si>
  <si>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</si>
  <si>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</si>
  <si>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</si>
  <si>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</si>
  <si>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</si>
  <si>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</si>
  <si>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</si>
  <si>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</si>
  <si>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</si>
  <si>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</si>
  <si>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</si>
  <si>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</si>
  <si>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</si>
  <si>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</si>
  <si>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</si>
  <si>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</si>
  <si>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</si>
  <si>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</si>
  <si>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</si>
  <si>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</si>
  <si>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</si>
  <si>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</si>
  <si>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</si>
  <si>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</si>
  <si>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</si>
  <si>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</si>
  <si>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</si>
  <si>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</si>
  <si>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</si>
  <si>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</si>
  <si>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</si>
  <si>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</si>
  <si>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</si>
  <si>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</si>
  <si>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</si>
  <si>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</si>
  <si>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</si>
  <si>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</si>
  <si>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</si>
  <si>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</si>
  <si>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</si>
  <si>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</si>
  <si>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</si>
  <si>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</si>
  <si>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</si>
  <si>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</si>
  <si>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</si>
  <si>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</si>
  <si>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</si>
  <si>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</si>
  <si>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</si>
  <si>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</si>
  <si>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</si>
  <si>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</si>
  <si>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</si>
  <si>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</si>
  <si>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</si>
  <si>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</si>
  <si>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</si>
  <si>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</si>
  <si>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</si>
  <si>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</si>
  <si>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</si>
  <si>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</si>
  <si>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</si>
  <si>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</si>
  <si>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</si>
  <si>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</si>
  <si>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</si>
  <si>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</si>
  <si>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</si>
  <si>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</si>
  <si>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</si>
  <si>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</si>
  <si>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</si>
  <si>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</si>
  <si>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</si>
  <si>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</si>
  <si>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</si>
  <si>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</si>
  <si>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</si>
  <si>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</si>
  <si>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</si>
  <si>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</si>
  <si>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</si>
  <si>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</si>
  <si>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</si>
  <si>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</si>
  <si>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</si>
  <si>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</si>
  <si>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</si>
  <si>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</si>
  <si>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</si>
  <si>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</si>
  <si>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</si>
  <si>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</si>
  <si>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</si>
  <si>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</si>
  <si>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</si>
  <si>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</si>
  <si>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</si>
  <si>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</si>
  <si>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</si>
  <si>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</si>
  <si>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</si>
  <si>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</si>
  <si>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</si>
  <si>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</si>
  <si>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</si>
  <si>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</si>
  <si>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</si>
  <si>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</si>
  <si>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</si>
  <si>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</si>
  <si>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</si>
  <si>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</si>
  <si>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</si>
  <si>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</si>
  <si>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</si>
  <si>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</si>
  <si>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</si>
  <si>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</si>
  <si>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</si>
  <si>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</si>
  <si>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</si>
  <si>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</si>
  <si>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</si>
  <si>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</si>
  <si>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</si>
  <si>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</si>
  <si>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</si>
  <si>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</si>
  <si>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</si>
  <si>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</si>
  <si>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</si>
  <si>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</si>
  <si>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</si>
  <si>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</si>
  <si>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</si>
  <si>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</si>
  <si>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</si>
  <si>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</si>
  <si>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</si>
  <si>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</si>
  <si>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</si>
  <si>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</si>
  <si>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</si>
  <si>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</si>
  <si>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</si>
  <si>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</si>
  <si>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</si>
  <si>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</si>
  <si>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</si>
  <si>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</si>
  <si>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</si>
  <si>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</si>
  <si>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</si>
  <si>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</si>
  <si>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</si>
  <si>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</si>
  <si>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</si>
  <si>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</si>
  <si>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</si>
  <si>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</si>
  <si>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</si>
  <si>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</si>
  <si>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</si>
  <si>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</si>
  <si>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</si>
  <si>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</si>
  <si>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</si>
  <si>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</si>
  <si>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</si>
  <si>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</si>
  <si>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</si>
  <si>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</si>
  <si>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</si>
  <si>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</si>
  <si>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</si>
  <si>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</si>
  <si>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</si>
  <si>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</si>
  <si>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</si>
  <si>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</si>
  <si>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</si>
  <si>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</si>
  <si>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</si>
  <si>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</si>
  <si>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</si>
  <si>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</si>
  <si>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</si>
  <si>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</si>
  <si>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</si>
  <si>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</si>
  <si>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</si>
  <si>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</si>
  <si>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</si>
  <si>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</si>
  <si>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</si>
  <si>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</si>
  <si>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</si>
  <si>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</si>
  <si>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</si>
  <si>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</si>
  <si>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</si>
  <si>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</si>
  <si>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</si>
  <si>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</si>
  <si>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</si>
  <si>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</si>
  <si>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</si>
  <si>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</si>
  <si>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</si>
  <si>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</si>
  <si>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</si>
  <si>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</si>
  <si>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</si>
  <si>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</si>
  <si>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</si>
  <si>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</si>
  <si>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</si>
  <si>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</si>
  <si>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</si>
  <si>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</si>
  <si>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</si>
  <si>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</si>
  <si>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</si>
  <si>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</si>
  <si>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</si>
  <si>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</si>
  <si>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</si>
  <si>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</si>
  <si>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</si>
  <si>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</si>
  <si>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</si>
  <si>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</si>
  <si>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</si>
  <si>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</si>
  <si>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</si>
  <si>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</si>
  <si>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</si>
  <si>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</si>
  <si>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</si>
  <si>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</si>
  <si>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</si>
  <si>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</si>
  <si>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</si>
  <si>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</si>
  <si>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</si>
  <si>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</si>
  <si>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</si>
  <si>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</si>
  <si>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</si>
  <si>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</si>
  <si>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</si>
  <si>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</si>
  <si>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</si>
  <si>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</si>
  <si>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</si>
  <si>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</si>
  <si>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</si>
  <si>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</si>
  <si>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</si>
  <si>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</si>
  <si>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</si>
  <si>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</si>
  <si>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</si>
  <si>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</si>
  <si>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</si>
  <si>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</si>
  <si>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</si>
  <si>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</si>
  <si>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</si>
  <si>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</si>
  <si>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</si>
  <si>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</si>
  <si>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</si>
  <si>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</si>
  <si>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</si>
  <si>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</si>
  <si>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</si>
  <si>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</si>
  <si>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</si>
  <si>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</si>
  <si>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</si>
  <si>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</si>
  <si>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</si>
  <si>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</si>
  <si>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</si>
  <si>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</si>
  <si>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</si>
  <si>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</si>
  <si>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</si>
  <si>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</si>
  <si>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</si>
  <si>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</si>
  <si>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</si>
  <si>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</si>
  <si>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</si>
  <si>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</si>
  <si>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</si>
  <si>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</si>
  <si>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</si>
  <si>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</si>
  <si>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</si>
  <si>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</si>
  <si>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</si>
  <si>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</si>
  <si>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</si>
  <si>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</si>
  <si>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</si>
  <si>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</si>
  <si>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</si>
  <si>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</si>
  <si>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</si>
  <si>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</si>
  <si>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</si>
  <si>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</si>
  <si>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</si>
  <si>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</si>
  <si>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</si>
  <si>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</si>
  <si>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</si>
  <si>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</si>
  <si>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</si>
  <si>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</si>
  <si>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</si>
  <si>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</si>
  <si>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</si>
  <si>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</si>
  <si>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</si>
  <si>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</si>
  <si>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</si>
  <si>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</si>
  <si>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</si>
  <si>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</si>
  <si>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</si>
  <si>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</si>
  <si>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</si>
  <si>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</si>
  <si>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</si>
  <si>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</si>
  <si>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</si>
  <si>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</si>
  <si>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</si>
  <si>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</si>
  <si>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</si>
  <si>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</si>
  <si>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</si>
  <si>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</si>
  <si>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</si>
  <si>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</si>
  <si>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</si>
  <si>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</si>
  <si>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</si>
  <si>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</si>
  <si>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</si>
  <si>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</si>
  <si>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</si>
  <si>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</si>
  <si>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</si>
  <si>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</si>
  <si>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</si>
  <si>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</si>
  <si>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</si>
  <si>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</si>
  <si>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</si>
  <si>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</si>
  <si>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</si>
  <si>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</si>
  <si>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</si>
  <si>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</si>
  <si>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</si>
  <si>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</si>
  <si>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</si>
  <si>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</si>
  <si>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</si>
  <si>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</si>
  <si>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</si>
  <si>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</si>
  <si>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</si>
  <si>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</si>
  <si>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</si>
  <si>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</si>
  <si>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</si>
  <si>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</si>
  <si>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</si>
  <si>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</si>
  <si>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</si>
  <si>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</si>
  <si>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</si>
  <si>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</si>
  <si>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</si>
  <si>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</si>
  <si>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</si>
  <si>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</si>
  <si>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</si>
  <si>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</si>
  <si>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</si>
  <si>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</si>
  <si>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</si>
  <si>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</si>
  <si>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</si>
  <si>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</si>
  <si>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</si>
  <si>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</si>
  <si>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</si>
  <si>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</si>
  <si>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</si>
  <si>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</si>
  <si>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</si>
  <si>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</si>
  <si>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</si>
  <si>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</si>
  <si>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</si>
  <si>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</si>
  <si>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</si>
  <si>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</si>
  <si>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</si>
  <si>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</si>
  <si>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</si>
  <si>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</si>
  <si>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</si>
  <si>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</si>
  <si>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</si>
  <si>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</si>
  <si>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</si>
  <si>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</si>
  <si>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</si>
  <si>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</si>
  <si>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</si>
  <si>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</si>
  <si>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</si>
  <si>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</si>
  <si>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</si>
  <si>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</si>
  <si>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</si>
  <si>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</si>
  <si>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</si>
  <si>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</si>
  <si>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</si>
  <si>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</si>
  <si>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</si>
  <si>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</si>
  <si>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</si>
  <si>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</si>
  <si>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</si>
  <si>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</si>
  <si>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</si>
  <si>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</si>
  <si>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</si>
  <si>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</si>
  <si>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</si>
  <si>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</si>
  <si>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</si>
  <si>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</si>
  <si>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</si>
  <si>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</si>
  <si>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</si>
  <si>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</si>
  <si>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</si>
  <si>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</si>
  <si>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</si>
  <si>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</si>
  <si>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</si>
  <si>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</si>
  <si>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</si>
  <si>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</si>
  <si>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</si>
  <si>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</si>
  <si>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</si>
  <si>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</si>
  <si>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</si>
  <si>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</si>
  <si>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</si>
  <si>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</si>
  <si>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</si>
  <si>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</si>
  <si>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</si>
  <si>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</si>
  <si>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</si>
  <si>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</si>
  <si>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</si>
  <si>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</si>
  <si>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</si>
  <si>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</si>
  <si>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</si>
  <si>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</si>
  <si>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</si>
  <si>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</si>
  <si>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</si>
  <si>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</si>
  <si>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</si>
  <si>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</si>
  <si>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</si>
  <si>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</si>
  <si>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</si>
  <si>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</si>
  <si>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</si>
  <si>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</si>
  <si>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</si>
  <si>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</si>
  <si>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</si>
  <si>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</si>
  <si>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</si>
  <si>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</si>
  <si>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</si>
  <si>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</si>
  <si>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</si>
  <si>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</si>
  <si>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</si>
  <si>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</si>
  <si>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</si>
  <si>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</si>
  <si>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</si>
  <si>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</si>
  <si>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</si>
  <si>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</si>
  <si>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</si>
  <si>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</si>
  <si>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</si>
  <si>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</si>
  <si>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</si>
  <si>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</si>
  <si>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</si>
  <si>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</si>
  <si>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</si>
  <si>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</si>
  <si>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</si>
  <si>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</si>
  <si>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</si>
  <si>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</si>
  <si>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</si>
  <si>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</si>
  <si>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</si>
  <si>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</si>
  <si>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</si>
  <si>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</si>
  <si>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</si>
  <si>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</si>
  <si>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</si>
  <si>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</si>
  <si>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</si>
  <si>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</si>
  <si>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</si>
  <si>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</si>
  <si>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</si>
  <si>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</si>
  <si>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</si>
  <si>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</si>
  <si>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</si>
  <si>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</si>
  <si>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</si>
  <si>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</si>
  <si>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</si>
  <si>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</si>
  <si>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</si>
  <si>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</si>
  <si>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</si>
  <si>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</si>
  <si>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</si>
  <si>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</si>
  <si>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</si>
  <si>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</si>
  <si>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</si>
  <si>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</si>
  <si>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</si>
  <si>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</si>
  <si>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</si>
  <si>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</si>
  <si>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</si>
  <si>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</si>
  <si>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</si>
  <si>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</si>
  <si>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</si>
  <si>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</si>
  <si>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</si>
  <si>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</si>
  <si>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</si>
  <si>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</si>
  <si>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</si>
  <si>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</si>
  <si>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</si>
  <si>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</si>
  <si>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</si>
  <si>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</si>
  <si>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</si>
  <si>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</si>
  <si>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</si>
  <si>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</si>
  <si>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</si>
  <si>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</si>
  <si>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</si>
  <si>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</si>
  <si>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</si>
  <si>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</si>
  <si>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</si>
  <si>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</si>
  <si>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</si>
  <si>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</si>
  <si>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</si>
  <si>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</si>
  <si>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</si>
  <si>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</si>
  <si>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</si>
  <si>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</si>
  <si>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</si>
  <si>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</si>
  <si>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</si>
  <si>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</si>
  <si>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</si>
  <si>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</si>
  <si>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</si>
  <si>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</si>
  <si>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</si>
  <si>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</si>
  <si>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</si>
  <si>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</si>
  <si>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</si>
  <si>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</si>
  <si>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</si>
  <si>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</si>
  <si>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</si>
  <si>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</si>
  <si>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</si>
  <si>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</si>
  <si>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</si>
  <si>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</si>
  <si>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</si>
  <si>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</si>
  <si>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</si>
  <si>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</si>
  <si>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</si>
  <si>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</si>
  <si>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</si>
  <si>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</si>
  <si>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</si>
  <si>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</si>
  <si>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</si>
  <si>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</si>
  <si>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</si>
  <si>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</si>
  <si>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</si>
  <si>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</si>
  <si>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</si>
  <si>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</si>
  <si>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</si>
  <si>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</si>
  <si>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</si>
  <si>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</si>
  <si>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</si>
  <si>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</si>
  <si>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</si>
  <si>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</si>
  <si>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</si>
  <si>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</si>
  <si>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</si>
  <si>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</si>
  <si>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</si>
  <si>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</si>
  <si>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</si>
  <si>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</si>
  <si>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</si>
  <si>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</si>
  <si>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</si>
  <si>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</si>
  <si>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</si>
  <si>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</si>
  <si>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</si>
  <si>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</si>
  <si>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</si>
  <si>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</si>
  <si>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</si>
  <si>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</si>
  <si>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</si>
  <si>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</si>
  <si>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</si>
  <si>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</si>
  <si>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</si>
  <si>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</si>
  <si>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</si>
  <si>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</si>
  <si>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</si>
  <si>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</si>
  <si>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</si>
  <si>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</si>
  <si>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</si>
  <si>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</si>
  <si>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</si>
  <si>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</si>
  <si>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</si>
  <si>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</si>
  <si>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</si>
  <si>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</si>
  <si>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</si>
  <si>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</si>
  <si>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</si>
  <si>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</si>
  <si>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</si>
  <si>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</si>
  <si>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</si>
  <si>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</si>
  <si>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</si>
  <si>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</si>
  <si>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</si>
  <si>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</si>
  <si>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</si>
  <si>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</si>
  <si>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</si>
  <si>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</si>
  <si>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</si>
  <si>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</si>
  <si>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</si>
  <si>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</si>
  <si>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</si>
  <si>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</si>
  <si>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</si>
  <si>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</si>
  <si>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</si>
  <si>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</si>
  <si>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</si>
  <si>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</si>
  <si>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</si>
  <si>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</si>
  <si>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</si>
  <si>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</si>
  <si>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</si>
  <si>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</si>
  <si>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</si>
  <si>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</si>
  <si>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</si>
  <si>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</si>
  <si>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</si>
  <si>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</si>
  <si>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</si>
  <si>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</si>
  <si>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</si>
  <si>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</si>
  <si>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</si>
  <si>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</si>
  <si>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</si>
  <si>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</si>
  <si>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</si>
  <si>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</si>
  <si>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</si>
  <si>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</si>
  <si>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</si>
  <si>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</si>
  <si>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</si>
  <si>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</si>
  <si>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</si>
  <si>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</si>
  <si>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</si>
  <si>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</si>
  <si>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</si>
  <si>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</si>
  <si>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</si>
  <si>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</si>
  <si>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</si>
  <si>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</si>
  <si>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</si>
  <si>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</si>
  <si>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</si>
  <si>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</si>
  <si>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</si>
  <si>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</si>
  <si>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</si>
  <si>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</si>
  <si>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</si>
  <si>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</si>
  <si>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</si>
  <si>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</si>
  <si>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</si>
  <si>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</si>
  <si>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</si>
  <si>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</si>
  <si>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</si>
  <si>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</si>
  <si>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</si>
  <si>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</si>
  <si>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</si>
  <si>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</si>
  <si>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</si>
  <si>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</si>
  <si>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</si>
  <si>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</si>
  <si>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</si>
  <si>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</si>
  <si>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</si>
  <si>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</si>
  <si>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</si>
  <si>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</si>
  <si>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</si>
  <si>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</si>
  <si>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</si>
  <si>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</si>
  <si>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</si>
  <si>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</si>
  <si>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</si>
  <si>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</si>
  <si>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</si>
  <si>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</si>
  <si>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</si>
  <si>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</si>
  <si>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</si>
  <si>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</si>
  <si>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</si>
  <si>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</si>
  <si>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</si>
  <si>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</si>
  <si>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</si>
  <si>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</si>
  <si>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</si>
  <si>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</si>
  <si>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</si>
  <si>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</si>
  <si>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</si>
  <si>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</si>
  <si>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</si>
  <si>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</si>
  <si>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</si>
  <si>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</si>
  <si>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</si>
  <si>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</si>
  <si>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</si>
  <si>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</si>
  <si>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</si>
  <si>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</si>
  <si>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</si>
  <si>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</si>
  <si>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</si>
  <si>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</si>
  <si>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</si>
  <si>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</si>
  <si>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</si>
  <si>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</si>
  <si>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</si>
  <si>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</si>
  <si>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</si>
  <si>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</si>
  <si>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</si>
  <si>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</si>
  <si>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</si>
  <si>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</si>
  <si>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</si>
  <si>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</si>
  <si>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</si>
  <si>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</si>
  <si>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</si>
  <si>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</si>
  <si>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</si>
  <si>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</si>
  <si>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</si>
  <si>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</si>
  <si>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</si>
  <si>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</si>
  <si>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</si>
  <si>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</si>
  <si>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</si>
  <si>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</si>
  <si>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</si>
  <si>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</si>
  <si>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</si>
  <si>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</si>
  <si>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</si>
  <si>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</si>
  <si>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</si>
  <si>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</si>
  <si>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</si>
  <si>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</si>
  <si>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</si>
  <si>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</si>
  <si>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</si>
  <si>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</si>
  <si>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</si>
  <si>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</si>
  <si>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</si>
  <si>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</si>
  <si>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</si>
  <si>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</si>
  <si>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</si>
  <si>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</si>
  <si>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</si>
  <si>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</si>
  <si>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</si>
  <si>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</si>
  <si>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</si>
  <si>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</si>
  <si>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</si>
  <si>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</si>
  <si>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</si>
  <si>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</si>
  <si>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</si>
  <si>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</si>
  <si>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</si>
  <si>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</si>
  <si>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</si>
  <si>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</si>
  <si>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</si>
  <si>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</si>
  <si>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</si>
  <si>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</si>
  <si>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</si>
  <si>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</si>
  <si>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</si>
  <si>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</si>
  <si>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</si>
  <si>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</si>
  <si>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</si>
  <si>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</si>
  <si>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</si>
  <si>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</si>
  <si>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</si>
  <si>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</si>
  <si>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</si>
  <si>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</si>
  <si>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</si>
  <si>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</si>
  <si>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</si>
  <si>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</si>
  <si>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</si>
  <si>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</si>
  <si>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</si>
  <si>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</si>
  <si>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</si>
  <si>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</si>
  <si>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</si>
  <si>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</si>
  <si>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</si>
  <si>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</si>
  <si>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</si>
  <si>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</si>
  <si>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</si>
  <si>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</si>
  <si>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</si>
  <si>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</si>
  <si>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</si>
  <si>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</si>
  <si>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</si>
  <si>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</si>
  <si>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</si>
  <si>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</si>
  <si>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</si>
  <si>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</si>
  <si>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</si>
  <si>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</si>
  <si>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</si>
  <si>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</si>
  <si>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</si>
  <si>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</si>
  <si>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</si>
  <si>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</si>
  <si>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</si>
  <si>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</si>
  <si>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</si>
  <si>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</si>
  <si>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</si>
  <si>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</si>
  <si>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</si>
  <si>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</si>
  <si>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</si>
  <si>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</si>
  <si>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</si>
  <si>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</si>
  <si>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</si>
  <si>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</si>
  <si>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</si>
  <si>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</si>
  <si>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</si>
  <si>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</si>
  <si>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</si>
  <si>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</si>
  <si>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</si>
  <si>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</si>
  <si>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</si>
  <si>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</si>
  <si>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</si>
  <si>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</si>
  <si>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</si>
  <si>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</si>
  <si>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</si>
  <si>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</si>
  <si>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</si>
  <si>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</si>
  <si>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</si>
  <si>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</si>
  <si>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</si>
  <si>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</si>
  <si>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</si>
  <si>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</si>
  <si>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</si>
  <si>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</si>
  <si>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</si>
  <si>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</si>
  <si>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</si>
  <si>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</si>
  <si>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</si>
  <si>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</si>
  <si>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</si>
  <si>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</si>
  <si>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</si>
  <si>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</si>
  <si>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</si>
  <si>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</si>
  <si>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</si>
  <si>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</si>
  <si>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</si>
  <si>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</si>
  <si>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</si>
  <si>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</si>
  <si>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</si>
  <si>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</si>
  <si>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</si>
  <si>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</si>
  <si>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</si>
  <si>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</si>
  <si>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</si>
  <si>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</si>
  <si>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</si>
  <si>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</si>
  <si>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</si>
  <si>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</si>
  <si>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</si>
  <si>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</si>
  <si>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</si>
  <si>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</si>
  <si>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</si>
  <si>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</si>
  <si>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</si>
  <si>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</si>
  <si>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</si>
  <si>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</si>
  <si>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</si>
  <si>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</si>
  <si>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</si>
  <si>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</si>
  <si>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</si>
  <si>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</si>
  <si>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</si>
  <si>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</si>
  <si>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</si>
  <si>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</si>
  <si>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</si>
  <si>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</si>
  <si>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</si>
  <si>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</si>
  <si>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</si>
  <si>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</si>
  <si>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</si>
  <si>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</si>
  <si>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</si>
  <si>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</si>
  <si>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</si>
  <si>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</si>
  <si>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</si>
  <si>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</si>
  <si>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</si>
  <si>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</si>
  <si>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</si>
  <si>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</si>
  <si>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</si>
  <si>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</si>
  <si>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</si>
  <si>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</si>
  <si>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</si>
  <si>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</si>
  <si>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</si>
  <si>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</si>
  <si>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</si>
  <si>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</si>
  <si>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</si>
  <si>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</si>
  <si>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</si>
  <si>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</si>
  <si>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</si>
  <si>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</si>
  <si>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</si>
  <si>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</si>
  <si>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</si>
  <si>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</si>
  <si>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</si>
  <si>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</si>
  <si>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</si>
  <si>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</si>
  <si>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</si>
  <si>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</si>
  <si>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</si>
  <si>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</si>
  <si>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</si>
  <si>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</si>
  <si>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</si>
  <si>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</si>
  <si>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</si>
  <si>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</si>
  <si>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</si>
  <si>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</si>
  <si>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</si>
  <si>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</si>
  <si>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</si>
  <si>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</si>
  <si>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</si>
  <si>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</si>
  <si>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</si>
  <si>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</si>
  <si>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</si>
  <si>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</si>
  <si>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</si>
  <si>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</si>
  <si>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</si>
  <si>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</si>
  <si>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</si>
  <si>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</si>
  <si>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</si>
  <si>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</si>
  <si>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</si>
  <si>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</si>
  <si>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</si>
  <si>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</si>
  <si>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</si>
  <si>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</si>
  <si>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</si>
  <si>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</si>
  <si>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</si>
  <si>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</si>
  <si>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</si>
  <si>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</si>
  <si>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</si>
  <si>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</si>
  <si>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</si>
  <si>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</si>
  <si>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</si>
  <si>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</si>
  <si>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</si>
  <si>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</si>
  <si>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</si>
  <si>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</si>
  <si>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</si>
  <si>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</si>
  <si>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</si>
  <si>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</si>
  <si>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</si>
  <si>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</si>
  <si>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</si>
  <si>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</si>
  <si>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</si>
  <si>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</si>
  <si>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</si>
  <si>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</si>
  <si>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</si>
  <si>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</si>
  <si>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</si>
  <si>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</si>
  <si>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</si>
  <si>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</si>
  <si>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</si>
  <si>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</si>
  <si>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</si>
  <si>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</si>
  <si>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</si>
  <si>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</si>
  <si>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</si>
  <si>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</si>
  <si>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</si>
  <si>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</si>
  <si>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</si>
  <si>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</si>
  <si>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</si>
  <si>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</si>
  <si>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</si>
  <si>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</si>
  <si>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</si>
  <si>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</si>
  <si>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</si>
  <si>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</si>
  <si>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</si>
  <si>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</si>
  <si>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</si>
  <si>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</si>
  <si>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</si>
  <si>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</si>
  <si>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</si>
  <si>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</si>
  <si>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</si>
  <si>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</si>
  <si>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</si>
  <si>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</si>
  <si>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</si>
  <si>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</si>
  <si>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</si>
  <si>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</si>
  <si>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</si>
  <si>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</si>
  <si>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</si>
  <si>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</si>
  <si>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</si>
  <si>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</si>
  <si>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</si>
  <si>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</si>
  <si>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</si>
  <si>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</si>
  <si>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</si>
  <si>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</si>
  <si>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</si>
  <si>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</si>
  <si>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</si>
  <si>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</si>
  <si>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</si>
  <si>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</si>
  <si>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</si>
  <si>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</si>
  <si>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</si>
  <si>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</si>
  <si>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</si>
  <si>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</si>
  <si>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</si>
  <si>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</si>
  <si>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</si>
  <si>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</si>
  <si>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</si>
  <si>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</si>
  <si>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</si>
  <si>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</si>
  <si>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</si>
  <si>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</si>
  <si>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</si>
  <si>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</si>
  <si>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</si>
  <si>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</si>
  <si>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</si>
  <si>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</si>
  <si>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</si>
  <si>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</si>
  <si>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</si>
  <si>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</si>
  <si>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</si>
  <si>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</si>
  <si>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</si>
  <si>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</si>
  <si>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</si>
  <si>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</si>
  <si>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</si>
  <si>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</si>
  <si>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</si>
  <si>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</si>
  <si>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</si>
  <si>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</si>
  <si>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</si>
  <si>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</si>
  <si>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</si>
  <si>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</si>
  <si>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</si>
  <si>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</si>
  <si>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</si>
  <si>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</si>
  <si>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</si>
  <si>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</si>
  <si>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</si>
  <si>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</si>
  <si>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</si>
  <si>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</si>
  <si>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</si>
  <si>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</si>
  <si>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</si>
  <si>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</si>
  <si>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</si>
  <si>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</si>
  <si>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</si>
  <si>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</si>
  <si>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</si>
  <si>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</si>
  <si>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</si>
  <si>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</si>
  <si>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</si>
  <si>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</si>
  <si>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</si>
  <si>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</si>
  <si>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</si>
  <si>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</si>
  <si>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</si>
  <si>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</si>
  <si>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</si>
  <si>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</si>
  <si>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</si>
  <si>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</si>
  <si>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</si>
  <si>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</si>
  <si>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</si>
  <si>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</si>
  <si>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</si>
  <si>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</si>
  <si>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</si>
  <si>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</si>
  <si>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</si>
  <si>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</si>
  <si>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</si>
  <si>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</si>
  <si>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</si>
  <si>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</si>
  <si>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</si>
  <si>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</si>
  <si>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</si>
  <si>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</si>
  <si>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</si>
  <si>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</si>
  <si>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</si>
  <si>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</si>
  <si>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</si>
  <si>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</si>
  <si>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</si>
  <si>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</si>
  <si>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</si>
  <si>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</si>
  <si>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</si>
  <si>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</si>
  <si>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</si>
  <si>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</si>
  <si>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</si>
  <si>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</si>
  <si>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</si>
  <si>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</si>
  <si>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</si>
  <si>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</si>
  <si>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</si>
  <si>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</si>
  <si>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</si>
  <si>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</si>
  <si>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</si>
  <si>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</si>
  <si>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</si>
  <si>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</si>
  <si>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</si>
  <si>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</si>
  <si>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</si>
  <si>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</si>
  <si>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</si>
  <si>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</si>
  <si>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</si>
  <si>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</si>
  <si>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</si>
  <si>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</si>
  <si>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</si>
  <si>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</si>
  <si>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</si>
  <si>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</si>
  <si>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</si>
  <si>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</si>
  <si>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</si>
  <si>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</si>
  <si>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</si>
  <si>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</si>
  <si>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</si>
  <si>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</si>
  <si>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</si>
  <si>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</si>
  <si>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</si>
  <si>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</si>
  <si>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</si>
  <si>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</si>
  <si>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</si>
  <si>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</si>
  <si>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</si>
  <si>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</si>
  <si>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</si>
  <si>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</si>
  <si>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</si>
  <si>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</si>
  <si>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</si>
  <si>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</si>
  <si>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</si>
  <si>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</si>
  <si>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</si>
  <si>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</si>
  <si>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</si>
  <si>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</si>
  <si>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</si>
  <si>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</si>
  <si>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</si>
  <si>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</si>
  <si>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</si>
  <si>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</si>
  <si>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</si>
  <si>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</si>
  <si>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</si>
  <si>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</si>
  <si>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</si>
  <si>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</si>
  <si>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</si>
  <si>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</si>
  <si>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</si>
  <si>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</si>
  <si>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</si>
  <si>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</si>
  <si>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</si>
  <si>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</si>
  <si>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</si>
  <si>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</si>
  <si>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</si>
  <si>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</si>
  <si>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</si>
  <si>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</si>
  <si>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</si>
  <si>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</si>
  <si>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</si>
  <si>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</si>
  <si>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</si>
  <si>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</si>
  <si>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</si>
  <si>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</si>
  <si>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</si>
  <si>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</si>
  <si>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</si>
  <si>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</si>
  <si>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</si>
  <si>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</si>
  <si>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</si>
  <si>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</si>
  <si>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</si>
  <si>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</si>
  <si>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</si>
  <si>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</si>
  <si>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</si>
  <si>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</si>
  <si>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</si>
  <si>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</si>
  <si>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</si>
  <si>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</si>
  <si>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</si>
  <si>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</si>
  <si>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</si>
  <si>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</si>
  <si>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</si>
  <si>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</si>
  <si>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</si>
  <si>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</si>
  <si>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</si>
  <si>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</si>
  <si>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</si>
  <si>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</si>
  <si>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</si>
  <si>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</si>
  <si>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</si>
  <si>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</si>
  <si>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</si>
  <si>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</si>
  <si>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</si>
  <si>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</si>
  <si>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</si>
  <si>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</si>
  <si>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</si>
  <si>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</si>
  <si>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</si>
  <si>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</si>
  <si>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</si>
  <si>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</si>
  <si>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</si>
  <si>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</si>
  <si>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</si>
  <si>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</si>
  <si>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</si>
  <si>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</si>
  <si>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</si>
  <si>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</si>
  <si>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</si>
  <si>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</si>
  <si>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</si>
  <si>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</si>
  <si>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</si>
  <si>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</si>
  <si>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</si>
  <si>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</si>
  <si>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</si>
  <si>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</si>
  <si>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</si>
  <si>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</si>
  <si>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</si>
  <si>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</si>
  <si>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</si>
  <si>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</si>
  <si>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</si>
  <si>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</si>
  <si>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</si>
  <si>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</si>
  <si>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</si>
  <si>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</si>
  <si>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</si>
  <si>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</si>
  <si>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</si>
  <si>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</si>
  <si>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</si>
  <si>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</si>
  <si>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</si>
  <si>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</si>
  <si>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</si>
  <si>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</si>
  <si>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</si>
  <si>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</si>
  <si>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</si>
  <si>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</si>
  <si>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</si>
  <si>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</si>
  <si>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</si>
  <si>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</si>
  <si>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</si>
  <si>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</si>
  <si>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</si>
  <si>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</si>
  <si>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</si>
  <si>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</si>
  <si>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</si>
  <si>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</si>
  <si>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</si>
  <si>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</si>
  <si>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</si>
  <si>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</si>
  <si>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</si>
  <si>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</si>
  <si>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</si>
  <si>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</si>
  <si>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</si>
  <si>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</si>
  <si>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</si>
  <si>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</si>
  <si>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</si>
  <si>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</si>
  <si>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</si>
  <si>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</si>
  <si>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</si>
  <si>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</si>
  <si>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</si>
  <si>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</si>
  <si>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</si>
  <si>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</si>
  <si>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</si>
  <si>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</si>
  <si>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</si>
  <si>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</si>
  <si>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</si>
  <si>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</si>
  <si>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</si>
  <si>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</si>
  <si>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</si>
  <si>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</si>
  <si>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</si>
  <si>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</si>
  <si>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</si>
  <si>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</si>
  <si>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</si>
  <si>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</si>
  <si>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</si>
  <si>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</si>
  <si>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</si>
  <si>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</si>
  <si>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</si>
  <si>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</si>
  <si>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</si>
  <si>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</si>
  <si>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</si>
  <si>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</si>
  <si>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</si>
  <si>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</si>
  <si>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</si>
  <si>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</si>
  <si>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</si>
  <si>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</si>
  <si>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</si>
  <si>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</si>
  <si>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</si>
  <si>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</si>
  <si>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</si>
  <si>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</si>
  <si>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</si>
  <si>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</si>
  <si>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</si>
  <si>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</si>
  <si>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</si>
  <si>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</si>
  <si>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</si>
  <si>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</si>
  <si>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</si>
  <si>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</si>
  <si>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</si>
  <si>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</si>
  <si>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</si>
  <si>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</si>
  <si>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</si>
  <si>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</si>
  <si>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</si>
  <si>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</si>
  <si>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</si>
  <si>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</si>
  <si>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</si>
  <si>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</si>
  <si>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</si>
  <si>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</si>
  <si>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</si>
  <si>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</si>
  <si>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</si>
  <si>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</si>
  <si>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</si>
  <si>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</si>
  <si>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</si>
  <si>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</si>
  <si>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</si>
  <si>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</si>
  <si>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</si>
  <si>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</si>
  <si>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</si>
  <si>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</si>
  <si>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</si>
  <si>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</si>
  <si>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</si>
  <si>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</si>
  <si>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</si>
  <si>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</si>
  <si>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</si>
  <si>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</si>
  <si>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</si>
  <si>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</si>
  <si>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</si>
  <si>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</si>
  <si>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</si>
  <si>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</si>
  <si>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</si>
  <si>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</si>
  <si>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</si>
  <si>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</si>
  <si>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</si>
  <si>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</si>
  <si>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</si>
  <si>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</si>
  <si>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</si>
  <si>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</si>
  <si>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</si>
  <si>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</si>
  <si>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</si>
  <si>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</si>
  <si>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</si>
  <si>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</si>
  <si>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</si>
  <si>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</si>
  <si>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</si>
  <si>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</si>
  <si>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</si>
  <si>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</si>
  <si>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</si>
  <si>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</si>
  <si>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</si>
  <si>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</si>
  <si>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</si>
  <si>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</si>
  <si>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</si>
  <si>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</si>
  <si>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</si>
  <si>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</si>
  <si>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</si>
  <si>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</si>
  <si>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</si>
  <si>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</si>
  <si>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</si>
  <si>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</si>
  <si>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</si>
  <si>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</si>
  <si>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</si>
  <si>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</si>
  <si>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</si>
  <si>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</si>
  <si>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</si>
  <si>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</si>
  <si>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</si>
  <si>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</si>
  <si>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</si>
  <si>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</si>
  <si>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</si>
  <si>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</si>
  <si>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</si>
  <si>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</si>
  <si>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</si>
  <si>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</si>
  <si>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</si>
  <si>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</si>
  <si>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</si>
  <si>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</si>
  <si>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</si>
  <si>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</si>
  <si>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</si>
  <si>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</si>
  <si>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</si>
  <si>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</si>
  <si>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</si>
  <si>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</si>
  <si>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</si>
  <si>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</si>
  <si>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</si>
  <si>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</si>
  <si>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</si>
  <si>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</si>
  <si>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</si>
  <si>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</si>
  <si>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</si>
  <si>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</si>
  <si>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</si>
  <si>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</si>
  <si>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</si>
  <si>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</si>
  <si>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</si>
  <si>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</si>
  <si>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</si>
  <si>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</si>
  <si>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</si>
  <si>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</si>
  <si>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</si>
  <si>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</si>
  <si>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</si>
  <si>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</si>
  <si>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</si>
  <si>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</si>
  <si>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</si>
  <si>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</si>
  <si>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</si>
  <si>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</si>
  <si>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</si>
  <si>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</si>
  <si>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</si>
  <si>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</si>
  <si>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</si>
  <si>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</si>
  <si>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</si>
  <si>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</si>
  <si>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</si>
  <si>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</si>
  <si>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</si>
  <si>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</si>
  <si>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</si>
  <si>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</si>
  <si>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</si>
  <si>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</si>
  <si>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</si>
  <si>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</si>
  <si>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</si>
  <si>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</si>
  <si>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</si>
  <si>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</si>
  <si>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</si>
  <si>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</si>
  <si>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</si>
  <si>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</si>
  <si>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</si>
  <si>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</si>
  <si>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</si>
  <si>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</si>
  <si>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</si>
  <si>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</si>
  <si>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</si>
  <si>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</si>
  <si>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</si>
  <si>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</si>
  <si>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</si>
  <si>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</si>
  <si>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</si>
  <si>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</si>
  <si>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</si>
  <si>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</si>
  <si>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</si>
  <si>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</si>
  <si>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</si>
  <si>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</si>
  <si>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</si>
  <si>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</si>
  <si>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</si>
  <si>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</si>
  <si>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</si>
  <si>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</si>
  <si>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</si>
  <si>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</si>
  <si>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</si>
  <si>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</si>
  <si>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</si>
  <si>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</si>
  <si>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</si>
  <si>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</si>
  <si>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</si>
  <si>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</si>
  <si>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</si>
  <si>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</si>
  <si>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</si>
  <si>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</si>
  <si>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</si>
  <si>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</si>
  <si>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</si>
  <si>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</si>
  <si>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</si>
  <si>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</si>
  <si>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</si>
  <si>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</si>
  <si>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</si>
  <si>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</si>
  <si>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</si>
  <si>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</si>
  <si>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</si>
  <si>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</si>
  <si>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</si>
  <si>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</si>
  <si>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</si>
  <si>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</si>
  <si>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</si>
  <si>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</si>
  <si>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</si>
  <si>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</si>
  <si>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</si>
  <si>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</si>
  <si>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</si>
  <si>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</si>
  <si>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</si>
  <si>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</si>
  <si>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</si>
  <si>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</si>
  <si>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</si>
  <si>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</si>
  <si>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</si>
  <si>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</si>
  <si>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</si>
  <si>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</si>
  <si>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</si>
  <si>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</si>
  <si>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</si>
  <si>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</si>
  <si>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</si>
  <si>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</si>
  <si>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</si>
  <si>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</si>
  <si>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</si>
  <si>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</si>
  <si>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</si>
  <si>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</si>
  <si>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</si>
  <si>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</si>
  <si>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</si>
  <si>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</si>
  <si>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</si>
  <si>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</si>
  <si>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</si>
  <si>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</si>
  <si>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</si>
  <si>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</si>
  <si>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</si>
  <si>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</si>
  <si>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</si>
  <si>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</si>
  <si>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</si>
  <si>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</si>
  <si>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</si>
  <si>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</si>
  <si>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</si>
  <si>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</si>
  <si>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</si>
  <si>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</si>
  <si>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</si>
  <si>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</si>
  <si>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</si>
  <si>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</si>
  <si>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</si>
  <si>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</si>
  <si>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</si>
  <si>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</si>
  <si>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</si>
  <si>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</si>
  <si>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</si>
  <si>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</si>
  <si>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</si>
  <si>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</si>
  <si>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</si>
  <si>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</si>
  <si>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</si>
  <si>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</si>
  <si>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</si>
  <si>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</si>
  <si>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</si>
  <si>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</si>
  <si>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</si>
  <si>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</si>
  <si>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</si>
  <si>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</si>
  <si>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</si>
  <si>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</si>
  <si>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</si>
  <si>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</si>
  <si>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</si>
  <si>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</si>
  <si>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</si>
  <si>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</si>
  <si>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</si>
  <si>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</si>
  <si>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</si>
  <si>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</si>
  <si>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</si>
  <si>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</si>
  <si>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</si>
  <si>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</si>
  <si>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</si>
  <si>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</si>
  <si>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</si>
  <si>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</si>
  <si>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</si>
  <si>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</si>
  <si>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</si>
  <si>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</si>
  <si>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</si>
  <si>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</si>
  <si>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</si>
  <si>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</si>
  <si>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</si>
  <si>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</si>
  <si>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</si>
  <si>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</si>
  <si>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</si>
  <si>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</si>
  <si>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</si>
  <si>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</si>
  <si>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</si>
  <si>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</si>
  <si>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</si>
  <si>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</si>
  <si>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</si>
  <si>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</si>
  <si>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</si>
  <si>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</si>
  <si>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</si>
  <si>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</si>
  <si>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</si>
  <si>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</si>
  <si>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</si>
  <si>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</si>
  <si>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</si>
  <si>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</si>
  <si>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</si>
  <si>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</si>
  <si>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</si>
  <si>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</si>
  <si>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</si>
  <si>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</si>
  <si>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</si>
  <si>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</si>
  <si>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</si>
  <si>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</si>
  <si>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</si>
  <si>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</si>
  <si>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</si>
  <si>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</si>
  <si>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</si>
  <si>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</si>
  <si>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</si>
  <si>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</si>
  <si>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</si>
  <si>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</si>
  <si>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</si>
  <si>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</si>
  <si>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</si>
  <si>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</si>
  <si>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</si>
  <si>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</si>
  <si>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</si>
  <si>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</si>
  <si>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</si>
  <si>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</si>
  <si>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</si>
  <si>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</si>
  <si>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</si>
  <si>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</si>
  <si>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</si>
  <si>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</si>
  <si>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</si>
  <si>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</si>
  <si>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</si>
  <si>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</si>
  <si>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</si>
  <si>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</si>
  <si>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</si>
  <si>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</si>
  <si>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</si>
  <si>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</si>
  <si>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</si>
  <si>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</si>
  <si>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</si>
  <si>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</si>
  <si>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</si>
  <si>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</si>
  <si>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</si>
  <si>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</si>
  <si>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</si>
  <si>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</si>
  <si>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</si>
  <si>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</si>
  <si>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</si>
  <si>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</si>
  <si>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</si>
  <si>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</si>
  <si>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</si>
  <si>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</si>
  <si>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</si>
  <si>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</si>
  <si>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</si>
  <si>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</si>
  <si>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</si>
  <si>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</si>
  <si>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</si>
  <si>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</si>
  <si>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</si>
  <si>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</si>
  <si>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</si>
  <si>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</si>
  <si>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</si>
  <si>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</si>
  <si>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</si>
  <si>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</si>
  <si>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</si>
  <si>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</si>
  <si>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</si>
  <si>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</si>
  <si>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</si>
  <si>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</si>
  <si>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</si>
  <si>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</si>
  <si>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</si>
  <si>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</si>
  <si>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</si>
  <si>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</si>
  <si>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</si>
  <si>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</si>
  <si>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</si>
  <si>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</si>
  <si>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</si>
  <si>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</si>
  <si>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</si>
  <si>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</si>
  <si>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</si>
  <si>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</si>
  <si>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</si>
  <si>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</si>
  <si>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</si>
  <si>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</si>
  <si>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</si>
  <si>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</si>
  <si>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</si>
  <si>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</si>
  <si>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</si>
  <si>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</si>
  <si>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</si>
  <si>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</si>
  <si>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</si>
  <si>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</si>
  <si>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</si>
  <si>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</si>
  <si>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</si>
  <si>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</si>
  <si>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</si>
  <si>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</si>
  <si>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</si>
  <si>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</si>
  <si>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</si>
  <si>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</si>
  <si>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</si>
  <si>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</si>
  <si>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</si>
  <si>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</si>
  <si>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</si>
  <si>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</si>
  <si>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</si>
  <si>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</si>
  <si>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</si>
  <si>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</si>
  <si>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</si>
  <si>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</si>
  <si>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</si>
  <si>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</si>
  <si>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</si>
  <si>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</si>
  <si>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</si>
  <si>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</si>
  <si>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</si>
  <si>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</si>
  <si>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</si>
  <si>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</si>
  <si>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</si>
  <si>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</si>
  <si>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</si>
  <si>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</si>
  <si>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</si>
  <si>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</si>
  <si>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</si>
  <si>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</si>
  <si>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</si>
  <si>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</si>
  <si>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</si>
  <si>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</si>
  <si>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</si>
  <si>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</si>
  <si>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</si>
  <si>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</si>
  <si>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</si>
  <si>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</si>
  <si>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</si>
  <si>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</si>
  <si>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</si>
  <si>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</si>
  <si>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</si>
  <si>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</si>
  <si>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</si>
  <si>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</si>
  <si>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</si>
  <si>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</si>
  <si>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</si>
  <si>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</si>
  <si>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</si>
  <si>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</si>
  <si>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</si>
  <si>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</si>
  <si>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</si>
  <si>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</si>
  <si>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</si>
  <si>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</si>
  <si>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</si>
  <si>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</si>
  <si>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</si>
  <si>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</si>
  <si>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</si>
  <si>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</si>
  <si>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</si>
  <si>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</si>
  <si>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</si>
  <si>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</si>
  <si>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</si>
  <si>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</si>
  <si>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</si>
  <si>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</si>
  <si>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</si>
  <si>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</si>
  <si>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</si>
  <si>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</si>
  <si>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</si>
  <si>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</si>
  <si>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</si>
  <si>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</si>
  <si>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</si>
  <si>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</si>
  <si>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</si>
  <si>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</si>
  <si>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</si>
  <si>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</si>
  <si>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</si>
  <si>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</si>
  <si>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</si>
  <si>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</si>
  <si>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</si>
  <si>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</si>
  <si>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</si>
  <si>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</si>
  <si>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</si>
  <si>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</si>
  <si>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</si>
  <si>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</si>
  <si>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</si>
  <si>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</si>
  <si>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</si>
  <si>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</si>
  <si>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</si>
  <si>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</si>
  <si>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</si>
  <si>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</si>
  <si>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</si>
  <si>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</si>
  <si>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</si>
  <si>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</si>
  <si>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</si>
  <si>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</si>
  <si>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</si>
  <si>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</si>
  <si>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</si>
  <si>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</si>
  <si>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</si>
  <si>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</si>
  <si>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</si>
  <si>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</si>
  <si>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</si>
  <si>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</si>
  <si>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</si>
  <si>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</si>
  <si>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</si>
  <si>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</si>
  <si>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</si>
  <si>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</si>
  <si>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</si>
  <si>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</si>
  <si>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</si>
  <si>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</si>
  <si>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</si>
  <si>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</si>
  <si>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</si>
  <si>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</si>
  <si>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</si>
  <si>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</si>
  <si>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</si>
  <si>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</si>
  <si>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</si>
  <si>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</si>
  <si>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</si>
  <si>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</si>
  <si>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</si>
  <si>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</si>
  <si>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</si>
  <si>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</si>
  <si>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</si>
  <si>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</si>
  <si>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</si>
  <si>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</si>
  <si>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</si>
  <si>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</si>
  <si>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</si>
  <si>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</si>
  <si>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</si>
  <si>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</si>
  <si>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</si>
  <si>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</si>
  <si>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</si>
  <si>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</si>
  <si>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</si>
  <si>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</si>
  <si>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</si>
  <si>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</si>
  <si>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</si>
  <si>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</si>
  <si>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</si>
  <si>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</si>
  <si>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</si>
  <si>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</si>
  <si>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</si>
  <si>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</si>
  <si>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</si>
  <si>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</si>
  <si>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</si>
  <si>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</si>
  <si>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</si>
  <si>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</si>
  <si>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</si>
  <si>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</si>
  <si>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</si>
  <si>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</si>
  <si>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</si>
  <si>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</si>
  <si>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</si>
  <si>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</si>
  <si>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</si>
  <si>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</si>
  <si>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</si>
  <si>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</si>
  <si>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</si>
  <si>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</si>
  <si>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</si>
  <si>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</si>
  <si>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</si>
  <si>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</si>
  <si>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</si>
  <si>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</si>
  <si>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</si>
  <si>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</si>
  <si>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</si>
  <si>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</si>
  <si>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</si>
  <si>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</si>
  <si>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</si>
  <si>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</si>
  <si>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</si>
  <si>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</si>
  <si>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</si>
  <si>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</si>
  <si>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</si>
  <si>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</si>
  <si>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</si>
  <si>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</si>
  <si>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</si>
  <si>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</si>
  <si>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</si>
  <si>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</si>
  <si>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</si>
  <si>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</si>
  <si>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</si>
  <si>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</si>
  <si>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</si>
  <si>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</si>
  <si>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</si>
  <si>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</si>
  <si>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</si>
  <si>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</si>
  <si>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</si>
  <si>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</si>
  <si>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</si>
  <si>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</si>
  <si>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</si>
  <si>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</si>
  <si>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</si>
  <si>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</si>
  <si>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</si>
  <si>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</si>
  <si>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</si>
  <si>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</si>
  <si>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</si>
  <si>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</si>
  <si>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</si>
  <si>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</si>
  <si>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</si>
  <si>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</si>
  <si>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</si>
  <si>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</si>
  <si>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</si>
  <si>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</si>
  <si>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</si>
  <si>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</si>
  <si>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</si>
  <si>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</si>
  <si>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</si>
  <si>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</si>
  <si>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</si>
  <si>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</si>
  <si>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</si>
  <si>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</si>
  <si>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</si>
  <si>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</si>
  <si>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</si>
  <si>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</si>
  <si>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</si>
  <si>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</si>
  <si>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</si>
  <si>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</si>
  <si>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</si>
  <si>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</si>
  <si>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</si>
  <si>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</si>
  <si>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</si>
  <si>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</si>
  <si>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</si>
  <si>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</si>
  <si>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</si>
  <si>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</si>
  <si>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</si>
  <si>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</si>
  <si>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</si>
  <si>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</si>
  <si>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</si>
  <si>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</si>
  <si>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</si>
  <si>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</si>
  <si>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</si>
  <si>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</si>
  <si>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</si>
  <si>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</si>
  <si>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</si>
  <si>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</si>
  <si>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</si>
  <si>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</si>
  <si>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</si>
  <si>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</si>
  <si>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</si>
  <si>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</si>
  <si>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</si>
  <si>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</si>
  <si>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</si>
  <si>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</si>
  <si>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</si>
  <si>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</si>
  <si>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</si>
  <si>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</si>
  <si>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</si>
  <si>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</si>
  <si>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</si>
  <si>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</si>
  <si>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</si>
  <si>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</si>
  <si>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</si>
  <si>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</si>
  <si>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</si>
  <si>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</si>
  <si>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</si>
  <si>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</si>
  <si>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</si>
  <si>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</si>
  <si>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</si>
  <si>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</si>
  <si>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</si>
  <si>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</si>
  <si>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</si>
  <si>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</si>
  <si>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</si>
  <si>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</si>
  <si>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</si>
  <si>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</si>
  <si>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</si>
  <si>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</si>
  <si>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</si>
  <si>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</si>
  <si>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</si>
  <si>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</si>
  <si>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</si>
  <si>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</si>
  <si>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</si>
  <si>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</si>
  <si>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</si>
  <si>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</si>
  <si>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</si>
  <si>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</si>
  <si>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</si>
  <si>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</si>
  <si>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</si>
  <si>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</si>
  <si>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</si>
  <si>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</si>
  <si>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</si>
  <si>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</si>
  <si>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</si>
  <si>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</si>
  <si>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</si>
  <si>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</si>
  <si>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</si>
  <si>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</si>
  <si>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</si>
  <si>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</si>
  <si>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</si>
  <si>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</si>
  <si>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</si>
  <si>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</si>
  <si>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</si>
  <si>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</si>
  <si>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</si>
  <si>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</si>
  <si>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</si>
  <si>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</si>
  <si>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</si>
  <si>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</si>
  <si>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</si>
  <si>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</si>
  <si>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</si>
  <si>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</si>
  <si>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</si>
  <si>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</si>
  <si>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</si>
  <si>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</si>
  <si>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</si>
  <si>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</si>
  <si>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</si>
  <si>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</si>
  <si>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</si>
  <si>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</si>
  <si>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</si>
  <si>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</si>
  <si>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</si>
  <si>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</si>
  <si>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</si>
  <si>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</si>
  <si>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</si>
  <si>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</si>
  <si>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</si>
  <si>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</si>
  <si>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</si>
  <si>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</si>
  <si>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</si>
  <si>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</si>
  <si>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</si>
  <si>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</si>
  <si>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</si>
  <si>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</si>
  <si>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</si>
  <si>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</si>
  <si>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</si>
  <si>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</si>
  <si>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</si>
  <si>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</si>
  <si>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</si>
  <si>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</si>
  <si>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</si>
  <si>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</si>
  <si>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</si>
  <si>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</si>
  <si>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</si>
  <si>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</si>
  <si>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</si>
  <si>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</si>
  <si>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</si>
  <si>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</si>
  <si>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</si>
  <si>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</si>
  <si>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</si>
  <si>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</si>
  <si>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</si>
  <si>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</si>
  <si>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</si>
  <si>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</si>
  <si>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</si>
  <si>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</si>
  <si>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</si>
  <si>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</si>
  <si>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</si>
  <si>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</si>
  <si>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</si>
  <si>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</si>
  <si>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</si>
  <si>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</si>
  <si>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</si>
  <si>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</si>
  <si>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</si>
  <si>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</si>
  <si>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</si>
  <si>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</si>
  <si>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</si>
  <si>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</si>
  <si>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</si>
  <si>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</si>
  <si>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</si>
  <si>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</si>
  <si>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</si>
  <si>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</si>
  <si>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</si>
  <si>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</si>
  <si>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</si>
  <si>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</si>
  <si>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</si>
  <si>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</si>
  <si>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</si>
  <si>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</si>
  <si>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</si>
  <si>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</si>
  <si>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</si>
  <si>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</si>
  <si>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</si>
  <si>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</si>
  <si>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</si>
  <si>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</si>
  <si>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</si>
  <si>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</si>
  <si>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</si>
  <si>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</si>
  <si>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</si>
  <si>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</si>
  <si>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</si>
  <si>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</si>
  <si>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</si>
  <si>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</si>
  <si>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</si>
  <si>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</si>
  <si>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</si>
  <si>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</si>
  <si>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</si>
  <si>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</si>
  <si>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</si>
  <si>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</si>
  <si>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</si>
  <si>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</si>
  <si>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</si>
  <si>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</si>
  <si>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</si>
  <si>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</si>
  <si>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</si>
  <si>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</si>
  <si>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</si>
  <si>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</si>
  <si>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</si>
  <si>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</si>
  <si>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</si>
  <si>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</si>
  <si>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</si>
  <si>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</si>
  <si>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</si>
  <si>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</si>
  <si>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</si>
  <si>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</si>
  <si>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</si>
  <si>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</si>
  <si>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</si>
  <si>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</si>
  <si>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</si>
  <si>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</si>
  <si>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</si>
  <si>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</si>
  <si>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</si>
  <si>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</si>
  <si>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</si>
  <si>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</si>
  <si>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</si>
  <si>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</si>
  <si>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</si>
  <si>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</si>
  <si>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</si>
  <si>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</si>
  <si>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</si>
  <si>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</si>
  <si>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</si>
  <si>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</si>
  <si>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</si>
  <si>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</si>
  <si>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</si>
  <si>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</si>
  <si>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</si>
  <si>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</si>
  <si>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</si>
  <si>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</si>
  <si>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</si>
  <si>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</si>
  <si>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</si>
  <si>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</si>
  <si>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</si>
  <si>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</si>
  <si>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</si>
  <si>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</si>
  <si>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</si>
  <si>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</si>
  <si>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</si>
  <si>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</si>
  <si>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</si>
  <si>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</si>
  <si>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</si>
  <si>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</si>
  <si>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</si>
  <si>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</si>
  <si>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</si>
  <si>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</si>
  <si>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</si>
  <si>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</si>
  <si>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</si>
  <si>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</si>
  <si>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</si>
  <si>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</si>
  <si>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</si>
  <si>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</si>
  <si>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</si>
  <si>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</si>
  <si>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</si>
  <si>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</si>
  <si>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</si>
  <si>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</si>
  <si>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</si>
  <si>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</si>
  <si>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</si>
  <si>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</si>
  <si>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</si>
  <si>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</si>
  <si>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</si>
  <si>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</si>
  <si>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</si>
  <si>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</si>
  <si>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</si>
  <si>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</si>
  <si>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</si>
  <si>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</si>
  <si>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</si>
  <si>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</si>
  <si>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</si>
  <si>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</si>
  <si>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</si>
  <si>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</si>
  <si>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</si>
  <si>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</si>
  <si>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</si>
  <si>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</si>
  <si>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</si>
  <si>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</si>
  <si>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</si>
  <si>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</si>
  <si>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</si>
  <si>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</si>
  <si>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</si>
  <si>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</si>
  <si>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</si>
  <si>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</si>
  <si>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</si>
  <si>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</si>
  <si>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</si>
  <si>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</si>
  <si>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</si>
  <si>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</si>
  <si>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</si>
  <si>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</si>
  <si>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</si>
  <si>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</si>
  <si>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</si>
  <si>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</si>
  <si>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</si>
  <si>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</si>
  <si>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</si>
  <si>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</si>
  <si>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</si>
  <si>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</si>
  <si>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</si>
  <si>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</si>
  <si>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</si>
  <si>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</si>
  <si>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</si>
  <si>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</si>
  <si>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</si>
  <si>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</si>
  <si>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</si>
  <si>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</si>
  <si>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</si>
  <si>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</si>
  <si>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</si>
  <si>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</si>
  <si>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</si>
  <si>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</si>
  <si>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</si>
  <si>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</si>
  <si>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</si>
  <si>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</si>
  <si>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</si>
  <si>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</si>
  <si>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</si>
  <si>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</si>
  <si>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</si>
  <si>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</si>
  <si>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</si>
  <si>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</si>
  <si>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</si>
  <si>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</si>
  <si>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</si>
  <si>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</si>
  <si>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</si>
  <si>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</si>
  <si>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</si>
  <si>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</si>
  <si>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</si>
  <si>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</si>
  <si>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</si>
  <si>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</si>
  <si>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</si>
  <si>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</si>
  <si>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</si>
  <si>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</si>
  <si>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</si>
  <si>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</si>
  <si>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</si>
  <si>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</si>
  <si>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</si>
  <si>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</si>
  <si>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</si>
  <si>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</si>
  <si>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</si>
  <si>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</si>
  <si>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</si>
  <si>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</si>
  <si>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</si>
  <si>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</si>
  <si>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</si>
  <si>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</si>
  <si>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</si>
  <si>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</si>
  <si>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</si>
  <si>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</si>
  <si>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</si>
  <si>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</si>
  <si>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</si>
  <si>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</si>
  <si>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</si>
  <si>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</si>
  <si>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</si>
  <si>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</si>
  <si>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</si>
  <si>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</si>
  <si>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</si>
  <si>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</si>
  <si>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</si>
  <si>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</si>
  <si>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</si>
  <si>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</si>
  <si>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</si>
  <si>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</si>
  <si>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</si>
  <si>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</si>
  <si>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</si>
  <si>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</si>
  <si>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</si>
  <si>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</si>
  <si>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</si>
  <si>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</si>
  <si>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</si>
  <si>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</si>
  <si>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</si>
  <si>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</si>
  <si>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</si>
  <si>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</si>
  <si>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</si>
  <si>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</si>
  <si>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</si>
  <si>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</si>
  <si>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</si>
  <si>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</si>
  <si>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</si>
  <si>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</si>
  <si>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</si>
  <si>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</si>
  <si>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</si>
  <si>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</si>
  <si>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</si>
  <si>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</si>
  <si>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</si>
  <si>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</si>
  <si>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</si>
  <si>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</si>
  <si>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</si>
  <si>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</si>
  <si>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</si>
  <si>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</si>
  <si>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</si>
  <si>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</si>
  <si>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</si>
  <si>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</si>
  <si>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</si>
  <si>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</si>
  <si>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</si>
  <si>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</si>
  <si>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</si>
  <si>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</si>
  <si>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</si>
  <si>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</si>
  <si>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</si>
  <si>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</si>
  <si>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</si>
  <si>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</si>
  <si>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</si>
  <si>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</si>
  <si>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</si>
  <si>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</si>
  <si>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</si>
  <si>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</si>
  <si>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</si>
  <si>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</si>
  <si>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</si>
  <si>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</si>
  <si>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</si>
  <si>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</si>
  <si>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</si>
  <si>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</si>
  <si>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</si>
  <si>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</si>
  <si>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</si>
  <si>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</si>
  <si>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</si>
  <si>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</si>
  <si>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</si>
  <si>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</si>
  <si>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</si>
  <si>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</si>
  <si>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</si>
  <si>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</si>
  <si>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</si>
  <si>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</si>
  <si>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</si>
  <si>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</si>
  <si>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</si>
  <si>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</si>
  <si>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</si>
  <si>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</si>
  <si>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</si>
  <si>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</si>
  <si>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</si>
  <si>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</si>
  <si>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</si>
  <si>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</si>
  <si>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</si>
  <si>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</si>
  <si>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</si>
  <si>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</si>
  <si>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</si>
  <si>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</si>
  <si>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</si>
  <si>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</si>
  <si>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</si>
  <si>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</si>
  <si>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</si>
  <si>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</si>
  <si>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</si>
  <si>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</si>
  <si>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</si>
  <si>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</si>
  <si>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</si>
  <si>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</si>
  <si>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</si>
  <si>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</si>
  <si>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</si>
  <si>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</si>
  <si>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</si>
  <si>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</si>
  <si>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</si>
  <si>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</si>
  <si>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</si>
  <si>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</si>
  <si>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</si>
  <si>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</si>
  <si>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</si>
  <si>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</si>
  <si>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</si>
  <si>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</si>
  <si>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</si>
  <si>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</si>
  <si>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</si>
  <si>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</si>
  <si>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</si>
  <si>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</si>
  <si>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</si>
  <si>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</si>
  <si>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</si>
  <si>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</si>
  <si>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</si>
  <si>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</si>
  <si>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</si>
  <si>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</si>
  <si>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</si>
  <si>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</si>
  <si>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</si>
  <si>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</si>
  <si>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</si>
  <si>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</si>
  <si>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</si>
  <si>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</si>
  <si>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</si>
  <si>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</si>
  <si>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</si>
  <si>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</si>
  <si>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</si>
  <si>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</si>
  <si>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</si>
  <si>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</si>
  <si>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</si>
  <si>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</si>
  <si>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</si>
  <si>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</si>
  <si>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</si>
  <si>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</si>
  <si>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</si>
  <si>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</si>
  <si>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</si>
  <si>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</si>
  <si>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</si>
  <si>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</si>
  <si>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</si>
  <si>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</si>
  <si>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</si>
  <si>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</si>
  <si>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</si>
  <si>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</si>
  <si>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</si>
  <si>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</si>
  <si>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</si>
  <si>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</si>
  <si>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</si>
  <si>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</si>
  <si>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</si>
  <si>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</si>
  <si>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</si>
  <si>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</si>
  <si>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</si>
  <si>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</si>
  <si>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</si>
  <si>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</si>
  <si>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</si>
  <si>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</si>
  <si>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</si>
  <si>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</si>
  <si>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</si>
  <si>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</si>
  <si>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</si>
  <si>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</si>
  <si>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</si>
  <si>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</si>
  <si>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</si>
  <si>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</si>
  <si>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</si>
  <si>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</si>
  <si>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</si>
  <si>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</si>
  <si>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</si>
  <si>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</si>
  <si>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</si>
  <si>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</si>
  <si>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</si>
  <si>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</si>
  <si>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</si>
  <si>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</si>
  <si>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</si>
  <si>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</si>
  <si>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</si>
  <si>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</si>
  <si>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</si>
  <si>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</si>
  <si>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</si>
  <si>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</si>
  <si>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</si>
  <si>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</si>
  <si>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</si>
  <si>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</si>
  <si>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</si>
  <si>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</si>
  <si>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</si>
  <si>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</si>
  <si>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</si>
  <si>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</si>
  <si>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</si>
  <si>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</si>
  <si>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</si>
  <si>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</si>
  <si>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</si>
  <si>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</si>
  <si>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</si>
  <si>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</si>
  <si>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</si>
  <si>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</si>
  <si>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</si>
  <si>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</si>
  <si>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</si>
  <si>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</si>
  <si>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</si>
  <si>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</si>
  <si>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</si>
  <si>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</si>
  <si>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</si>
  <si>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</si>
  <si>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</si>
  <si>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</si>
  <si>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</si>
  <si>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</si>
  <si>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</si>
  <si>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</si>
  <si>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</si>
  <si>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</si>
  <si>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</si>
  <si>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</si>
  <si>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</si>
  <si>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</si>
  <si>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</si>
  <si>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</si>
  <si>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</si>
  <si>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</si>
  <si>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</si>
  <si>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</si>
  <si>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</si>
  <si>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</si>
  <si>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</si>
  <si>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</si>
  <si>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</si>
  <si>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</si>
  <si>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</si>
  <si>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</si>
  <si>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</si>
  <si>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</si>
  <si>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</si>
  <si>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</si>
  <si>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</si>
  <si>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</si>
  <si>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</si>
  <si>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</si>
  <si>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</si>
  <si>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</si>
  <si>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</si>
  <si>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</si>
  <si>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</si>
  <si>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</si>
  <si>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</si>
  <si>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</si>
  <si>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</si>
  <si>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</si>
  <si>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</si>
  <si>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</si>
  <si>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</si>
  <si>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</si>
  <si>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</si>
  <si>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</si>
  <si>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</si>
  <si>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</si>
  <si>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</si>
  <si>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</si>
  <si>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</si>
  <si>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</si>
  <si>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</si>
  <si>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</si>
  <si>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</si>
  <si>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</si>
  <si>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</si>
  <si>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</si>
  <si>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</si>
  <si>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</si>
  <si>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</si>
  <si>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</si>
  <si>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</si>
  <si>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</si>
  <si>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</si>
  <si>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</si>
  <si>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</si>
  <si>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</si>
  <si>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</si>
  <si>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</si>
  <si>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</si>
  <si>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</si>
  <si>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</si>
  <si>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</si>
  <si>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</si>
  <si>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</si>
  <si>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</si>
  <si>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</si>
  <si>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</si>
  <si>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</si>
  <si>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</si>
  <si>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</si>
  <si>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</si>
  <si>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</si>
  <si>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</si>
  <si>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</si>
  <si>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</si>
  <si>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</si>
  <si>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</si>
  <si>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</si>
  <si>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</si>
  <si>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</si>
  <si>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</si>
  <si>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</si>
  <si>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</si>
  <si>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</si>
  <si>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</si>
  <si>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</si>
  <si>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</si>
  <si>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</si>
  <si>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</si>
  <si>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</si>
  <si>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</si>
  <si>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</si>
  <si>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</si>
  <si>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</si>
  <si>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</si>
  <si>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</si>
  <si>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</si>
  <si>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</si>
  <si>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</si>
  <si>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</si>
  <si>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</si>
  <si>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</si>
  <si>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</si>
  <si>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</si>
  <si>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</si>
  <si>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</si>
  <si>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</si>
  <si>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</si>
  <si>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</si>
  <si>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</si>
  <si>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</si>
  <si>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</si>
  <si>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</si>
  <si>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</si>
  <si>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</si>
  <si>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</si>
  <si>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</si>
  <si>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</si>
  <si>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</si>
  <si>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</si>
  <si>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</si>
  <si>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</si>
  <si>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</si>
  <si>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</si>
  <si>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</si>
  <si>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</si>
  <si>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</si>
  <si>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</si>
  <si>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</si>
  <si>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</si>
  <si>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</si>
  <si>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</si>
  <si>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</si>
  <si>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</si>
  <si>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</si>
  <si>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</si>
  <si>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</si>
  <si>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</si>
  <si>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</si>
  <si>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</si>
  <si>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</si>
  <si>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</si>
  <si>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</si>
  <si>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</si>
  <si>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</si>
  <si>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</si>
  <si>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</si>
  <si>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</si>
  <si>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</si>
  <si>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</si>
  <si>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</si>
  <si>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</si>
  <si>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</si>
  <si>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</si>
  <si>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</si>
  <si>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</si>
  <si>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</si>
  <si>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</si>
  <si>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</si>
  <si>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</si>
  <si>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</si>
  <si>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</si>
  <si>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</si>
  <si>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</si>
  <si>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</si>
  <si>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</si>
  <si>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</si>
  <si>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</si>
  <si>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</si>
  <si>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</si>
  <si>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</si>
  <si>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</si>
  <si>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</si>
  <si>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</si>
  <si>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</si>
  <si>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</si>
  <si>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</si>
  <si>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</si>
  <si>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</si>
  <si>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</si>
  <si>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</si>
  <si>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</si>
  <si>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</si>
  <si>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</si>
  <si>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</si>
  <si>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</si>
  <si>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</si>
  <si>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</si>
  <si>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</si>
  <si>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</si>
  <si>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</si>
  <si>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</si>
  <si>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</si>
  <si>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</si>
  <si>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</si>
  <si>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</si>
  <si>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</si>
  <si>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</si>
  <si>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</si>
  <si>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</si>
  <si>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</si>
  <si>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</si>
  <si>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</si>
  <si>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</si>
  <si>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</si>
  <si>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</si>
  <si>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</si>
  <si>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</si>
  <si>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</si>
  <si>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</si>
  <si>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</si>
  <si>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</si>
  <si>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</si>
  <si>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</si>
  <si>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</si>
  <si>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</si>
  <si>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</si>
  <si>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</si>
  <si>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</si>
  <si>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</si>
  <si>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</si>
  <si>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</si>
  <si>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</si>
  <si>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</si>
  <si>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</si>
  <si>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</si>
  <si>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</si>
  <si>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</si>
  <si>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</si>
  <si>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</si>
  <si>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</si>
  <si>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</si>
  <si>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</si>
  <si>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</si>
  <si>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</si>
  <si>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</si>
  <si>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</si>
  <si>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</si>
  <si>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</si>
  <si>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</si>
  <si>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</si>
  <si>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</si>
  <si>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</si>
  <si>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</si>
  <si>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</si>
  <si>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</si>
  <si>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</si>
  <si>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</si>
  <si>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</si>
  <si>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</si>
  <si>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</si>
  <si>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</si>
  <si>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</si>
  <si>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</si>
  <si>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</si>
  <si>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</si>
  <si>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</si>
  <si>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</si>
  <si>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</si>
  <si>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</si>
  <si>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</si>
  <si>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</si>
  <si>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</si>
  <si>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</si>
  <si>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</si>
  <si>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</si>
  <si>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</si>
  <si>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</si>
  <si>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</si>
  <si>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</si>
  <si>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</si>
  <si>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</si>
  <si>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</si>
  <si>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</si>
  <si>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</si>
  <si>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</si>
  <si>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</si>
  <si>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</si>
  <si>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</si>
  <si>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</si>
  <si>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</si>
  <si>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</si>
  <si>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</si>
  <si>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</si>
  <si>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</si>
  <si>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</si>
  <si>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</si>
  <si>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</si>
  <si>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</si>
  <si>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</si>
  <si>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</si>
  <si>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</si>
  <si>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</si>
  <si>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</si>
  <si>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</si>
  <si>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</si>
  <si>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</si>
  <si>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</si>
  <si>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</si>
  <si>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</si>
  <si>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</si>
  <si>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</si>
  <si>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</si>
  <si>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</si>
  <si>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</si>
  <si>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</si>
  <si>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</si>
  <si>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</si>
  <si>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</si>
  <si>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</si>
  <si>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</si>
  <si>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</si>
  <si>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</si>
  <si>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</si>
  <si>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</si>
  <si>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</si>
  <si>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</si>
  <si>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</si>
  <si>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</si>
  <si>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</si>
  <si>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</si>
  <si>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</si>
  <si>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</si>
  <si>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</si>
  <si>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</si>
  <si>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</si>
  <si>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</si>
  <si>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</si>
  <si>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</si>
  <si>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</si>
  <si>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</si>
  <si>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</si>
  <si>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</si>
  <si>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</si>
  <si>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</si>
  <si>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</si>
  <si>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</si>
  <si>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</si>
  <si>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</si>
  <si>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</si>
  <si>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</si>
  <si>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</si>
  <si>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</si>
  <si>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</si>
  <si>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</si>
  <si>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</si>
  <si>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</si>
  <si>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</si>
  <si>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</si>
  <si>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</si>
  <si>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</si>
  <si>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</si>
  <si>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</si>
  <si>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</si>
  <si>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</si>
  <si>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</si>
  <si>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</si>
  <si>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</si>
  <si>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</si>
  <si>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</si>
  <si>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</si>
  <si>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</si>
  <si>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</si>
  <si>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</si>
  <si>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</si>
  <si>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</si>
  <si>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</si>
  <si>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</si>
  <si>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</si>
  <si>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</si>
  <si>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</si>
  <si>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</si>
  <si>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</si>
  <si>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</si>
  <si>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</si>
  <si>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</si>
  <si>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</si>
  <si>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</si>
  <si>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</si>
  <si>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</si>
  <si>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</si>
  <si>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</si>
  <si>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</si>
  <si>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</si>
  <si>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</si>
  <si>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</si>
  <si>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</si>
  <si>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</si>
  <si>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</si>
  <si>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</si>
  <si>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</si>
  <si>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</si>
  <si>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</si>
  <si>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</si>
  <si>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</si>
  <si>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</si>
  <si>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</si>
  <si>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</si>
  <si>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</si>
  <si>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</si>
  <si>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</si>
  <si>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</si>
  <si>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</si>
  <si>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</si>
  <si>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</si>
  <si>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</si>
  <si>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</si>
  <si>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</si>
  <si>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</si>
  <si>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</si>
  <si>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</si>
  <si>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</si>
  <si>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</si>
  <si>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</si>
  <si>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</si>
  <si>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</si>
  <si>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</si>
  <si>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</si>
  <si>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</si>
  <si>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</si>
  <si>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</si>
  <si>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</si>
  <si>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</si>
  <si>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</si>
  <si>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</si>
  <si>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</si>
  <si>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</si>
  <si>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</si>
  <si>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</si>
  <si>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</si>
  <si>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</si>
  <si>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</si>
  <si>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</si>
  <si>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</si>
  <si>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</si>
  <si>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</si>
  <si>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</si>
  <si>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</si>
  <si>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</si>
  <si>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</si>
  <si>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</si>
  <si>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</si>
  <si>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</si>
  <si>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</si>
  <si>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</si>
  <si>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</si>
  <si>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</si>
  <si>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</si>
  <si>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</si>
  <si>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</si>
  <si>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</si>
  <si>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</si>
  <si>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</si>
  <si>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</si>
  <si>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</si>
  <si>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</si>
  <si>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</si>
  <si>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</si>
  <si>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</si>
  <si>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</si>
  <si>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</si>
  <si>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</si>
  <si>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</si>
  <si>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</si>
  <si>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</si>
  <si>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</si>
  <si>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</si>
  <si>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</si>
  <si>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</si>
  <si>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</si>
  <si>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</si>
  <si>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</si>
  <si>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</si>
  <si>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</si>
  <si>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</si>
  <si>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</si>
  <si>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</si>
  <si>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</si>
  <si>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</si>
  <si>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</si>
  <si>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</si>
  <si>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</si>
  <si>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</si>
  <si>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</si>
  <si>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</si>
  <si>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</si>
  <si>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</si>
  <si>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</si>
  <si>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</si>
  <si>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</si>
  <si>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</si>
  <si>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</si>
  <si>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</si>
  <si>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</si>
  <si>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</si>
  <si>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</si>
  <si>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</si>
  <si>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</si>
  <si>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</si>
  <si>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</si>
  <si>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</si>
  <si>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</si>
  <si>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</si>
  <si>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</si>
  <si>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</si>
  <si>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</si>
  <si>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</si>
  <si>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</si>
  <si>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</si>
  <si>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</si>
  <si>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</si>
  <si>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</si>
  <si>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</si>
  <si>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</si>
  <si>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</si>
  <si>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</si>
  <si>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</si>
  <si>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</si>
  <si>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</si>
  <si>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</si>
  <si>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</si>
  <si>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</si>
  <si>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</si>
  <si>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</si>
  <si>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</si>
  <si>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</si>
  <si>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</si>
  <si>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</si>
  <si>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</si>
  <si>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</si>
  <si>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</si>
  <si>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</si>
  <si>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</si>
  <si>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</si>
  <si>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</si>
  <si>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</si>
  <si>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</si>
  <si>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</si>
  <si>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</si>
  <si>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</si>
  <si>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</si>
  <si>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</si>
  <si>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</si>
  <si>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</si>
  <si>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</si>
  <si>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</si>
  <si>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</si>
  <si>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</si>
  <si>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</si>
  <si>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</si>
  <si>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</si>
  <si>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</si>
  <si>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</si>
  <si>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</si>
  <si>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</si>
  <si>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</si>
  <si>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</si>
  <si>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</si>
  <si>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</si>
  <si>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</si>
  <si>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</si>
  <si>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</si>
  <si>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</si>
  <si>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</si>
  <si>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</si>
  <si>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</si>
  <si>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</si>
  <si>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</si>
  <si>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</si>
  <si>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</si>
  <si>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</si>
  <si>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</si>
  <si>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</si>
  <si>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</si>
  <si>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</si>
  <si>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</si>
  <si>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</si>
  <si>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</si>
  <si>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</si>
  <si>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</si>
  <si>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</si>
  <si>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</si>
  <si>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</si>
  <si>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</si>
  <si>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</si>
  <si>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</si>
  <si>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</si>
  <si>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</si>
  <si>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</si>
  <si>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</si>
  <si>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</si>
  <si>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</si>
  <si>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</si>
  <si>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</si>
  <si>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</si>
  <si>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</si>
  <si>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</si>
  <si>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</si>
  <si>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</si>
  <si>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</si>
  <si>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</si>
  <si>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</si>
  <si>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</si>
  <si>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</si>
  <si>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</si>
  <si>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</si>
  <si>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</si>
  <si>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</si>
  <si>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</si>
  <si>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</si>
  <si>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</si>
  <si>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</si>
  <si>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</si>
  <si>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</si>
  <si>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</si>
  <si>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</si>
  <si>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</si>
  <si>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</si>
  <si>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</si>
  <si>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</si>
  <si>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</si>
  <si>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</si>
  <si>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</si>
  <si>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</si>
  <si>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</si>
  <si>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</si>
  <si>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</si>
  <si>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</si>
  <si>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</si>
  <si>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</si>
  <si>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</si>
  <si>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</si>
  <si>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</si>
  <si>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</si>
  <si>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</si>
  <si>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</si>
  <si>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</si>
  <si>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</si>
  <si>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</si>
  <si>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</si>
  <si>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</si>
  <si>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</si>
  <si>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</si>
  <si>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</si>
  <si>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</si>
  <si>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</si>
  <si>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</si>
  <si>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</si>
  <si>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</si>
  <si>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</si>
  <si>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</si>
  <si>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</si>
  <si>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</si>
  <si>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</si>
  <si>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</si>
  <si>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</si>
  <si>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</si>
  <si>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</si>
  <si>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</si>
  <si>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</si>
  <si>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</si>
  <si>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</si>
  <si>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</si>
  <si>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</si>
  <si>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</si>
  <si>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</si>
  <si>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</si>
  <si>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</si>
  <si>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</si>
  <si>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</si>
  <si>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</si>
  <si>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</si>
  <si>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</si>
  <si>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</si>
  <si>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</si>
  <si>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</si>
  <si>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</si>
  <si>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</si>
  <si>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</si>
  <si>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</si>
  <si>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</si>
  <si>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</si>
  <si>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</si>
  <si>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</si>
  <si>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</si>
  <si>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</si>
  <si>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</si>
  <si>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</si>
  <si>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</si>
  <si>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</si>
  <si>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</si>
  <si>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</si>
  <si>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</si>
  <si>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</si>
  <si>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</si>
  <si>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</si>
  <si>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</si>
  <si>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</si>
  <si>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</si>
  <si>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</si>
  <si>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</si>
  <si>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</si>
  <si>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</si>
  <si>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</si>
  <si>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</si>
  <si>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</si>
  <si>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</si>
  <si>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</si>
  <si>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</si>
  <si>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</si>
  <si>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</si>
  <si>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</si>
  <si>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</si>
  <si>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</si>
  <si>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</si>
  <si>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</si>
  <si>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</si>
  <si>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</si>
  <si>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</si>
  <si>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</si>
  <si>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</si>
  <si>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</si>
  <si>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</si>
  <si>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</si>
  <si>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</si>
  <si>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</si>
  <si>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</si>
  <si>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</si>
  <si>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</si>
  <si>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</si>
  <si>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</si>
  <si>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</si>
  <si>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</si>
  <si>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</si>
  <si>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</si>
  <si>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</si>
  <si>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</si>
  <si>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</si>
  <si>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</si>
  <si>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</si>
  <si>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</si>
  <si>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</si>
  <si>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</si>
  <si>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</si>
  <si>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</si>
  <si>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</si>
  <si>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</si>
  <si>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</si>
  <si>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</si>
  <si>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</si>
  <si>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</si>
  <si>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</si>
  <si>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</si>
  <si>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</si>
  <si>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</si>
  <si>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</si>
  <si>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</si>
  <si>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</si>
  <si>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</si>
  <si>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</si>
  <si>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</si>
  <si>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</si>
  <si>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</si>
  <si>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</si>
  <si>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</si>
  <si>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</si>
  <si>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</si>
  <si>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</si>
  <si>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</si>
  <si>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</si>
  <si>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</si>
  <si>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</si>
  <si>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</si>
  <si>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</si>
  <si>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</si>
  <si>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</si>
  <si>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</si>
  <si>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</si>
  <si>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</si>
  <si>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</si>
  <si>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</si>
  <si>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</si>
  <si>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</si>
  <si>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</si>
  <si>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</si>
  <si>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</si>
  <si>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</si>
  <si>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</si>
  <si>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</si>
  <si>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</si>
  <si>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</si>
  <si>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</si>
  <si>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</si>
  <si>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</si>
  <si>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</si>
  <si>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</si>
  <si>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</si>
  <si>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</si>
  <si>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</si>
  <si>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</si>
  <si>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</si>
  <si>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</si>
  <si>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</si>
  <si>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</si>
  <si>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</si>
  <si>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</si>
  <si>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</si>
  <si>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</si>
  <si>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</si>
  <si>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</si>
  <si>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</si>
  <si>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</si>
  <si>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</si>
  <si>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</si>
  <si>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</si>
  <si>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</si>
  <si>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</si>
  <si>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</si>
  <si>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</si>
  <si>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</si>
  <si>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</si>
  <si>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</si>
  <si>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</si>
  <si>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</si>
  <si>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</si>
  <si>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</si>
  <si>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</si>
  <si>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</si>
  <si>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</si>
  <si>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</si>
  <si>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</si>
  <si>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</si>
  <si>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</si>
  <si>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</si>
  <si>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</si>
  <si>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</si>
  <si>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</si>
  <si>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</si>
  <si>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</si>
  <si>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</si>
  <si>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</si>
  <si>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</si>
  <si>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</si>
  <si>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</si>
  <si>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</si>
  <si>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</si>
  <si>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</si>
  <si>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</si>
  <si>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</si>
  <si>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</si>
  <si>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</si>
  <si>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</si>
  <si>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</si>
  <si>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</si>
  <si>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</si>
  <si>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</si>
  <si>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</si>
  <si>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</si>
  <si>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</si>
  <si>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</si>
  <si>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</si>
  <si>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</si>
  <si>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</si>
  <si>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</si>
  <si>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</si>
  <si>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</si>
  <si>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</si>
  <si>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</si>
  <si>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</si>
  <si>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</si>
  <si>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</si>
  <si>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</si>
  <si>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</si>
  <si>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</si>
  <si>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</si>
  <si>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</si>
  <si>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</si>
  <si>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</si>
  <si>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</si>
  <si>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</si>
  <si>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</si>
  <si>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</si>
  <si>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</si>
  <si>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</si>
  <si>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</si>
  <si>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</si>
  <si>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</si>
  <si>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</si>
  <si>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</si>
  <si>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</si>
  <si>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</si>
  <si>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</si>
  <si>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</si>
  <si>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</si>
  <si>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</si>
  <si>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</si>
  <si>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</si>
  <si>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</si>
  <si>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</si>
  <si>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</si>
  <si>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</si>
  <si>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</si>
  <si>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</si>
  <si>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</si>
  <si>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</si>
  <si>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</si>
  <si>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</si>
  <si>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</si>
  <si>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</si>
  <si>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</si>
  <si>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</si>
  <si>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</si>
  <si>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</si>
  <si>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</si>
  <si>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</si>
  <si>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</si>
  <si>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</si>
  <si>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</si>
  <si>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</si>
  <si>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</si>
  <si>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</si>
  <si>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</si>
  <si>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</si>
  <si>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</si>
  <si>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</si>
  <si>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</si>
  <si>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</si>
  <si>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</si>
  <si>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</si>
  <si>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</si>
  <si>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</si>
  <si>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</si>
  <si>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</si>
  <si>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</si>
  <si>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</si>
  <si>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</si>
  <si>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</si>
  <si>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</si>
  <si>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</si>
  <si>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</si>
  <si>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</si>
  <si>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</si>
  <si>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</si>
  <si>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</si>
  <si>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</si>
  <si>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</si>
  <si>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</si>
  <si>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</si>
  <si>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</si>
  <si>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</si>
  <si>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</si>
  <si>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</si>
  <si>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</si>
  <si>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</si>
  <si>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</si>
  <si>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</si>
  <si>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</si>
  <si>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</si>
  <si>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</si>
  <si>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</si>
  <si>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</si>
  <si>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</si>
  <si>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</si>
  <si>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</si>
  <si>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</si>
  <si>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</si>
  <si>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</si>
  <si>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</si>
  <si>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</si>
  <si>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</si>
  <si>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</si>
  <si>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</si>
  <si>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</si>
  <si>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</si>
  <si>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</si>
  <si>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</si>
  <si>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</si>
  <si>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</si>
  <si>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</si>
  <si>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</si>
  <si>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</si>
  <si>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</si>
  <si>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</si>
  <si>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</si>
  <si>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</si>
  <si>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</si>
  <si>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</si>
  <si>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</si>
  <si>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</si>
  <si>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</si>
  <si>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</si>
  <si>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</si>
  <si>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</si>
  <si>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</si>
  <si>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</si>
  <si>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</si>
  <si>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</si>
  <si>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</si>
  <si>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</si>
  <si>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</si>
  <si>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</si>
  <si>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</si>
  <si>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</si>
  <si>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</si>
  <si>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</si>
  <si>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</si>
  <si>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</si>
  <si>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</si>
  <si>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</si>
  <si>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</si>
  <si>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</si>
  <si>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</si>
  <si>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</si>
  <si>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</si>
  <si>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</si>
  <si>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</si>
  <si>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</si>
  <si>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</si>
  <si>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</si>
  <si>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</si>
  <si>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</si>
  <si>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</si>
  <si>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</si>
  <si>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</si>
  <si>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</si>
  <si>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</si>
  <si>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</si>
  <si>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</si>
  <si>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</si>
  <si>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</si>
  <si>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</si>
  <si>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</si>
  <si>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</si>
  <si>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</si>
  <si>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</si>
  <si>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</si>
  <si>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</si>
  <si>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</si>
  <si>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</si>
  <si>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</si>
  <si>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</si>
  <si>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</si>
  <si>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</si>
  <si>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</si>
  <si>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</si>
  <si>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</si>
  <si>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</si>
  <si>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</si>
  <si>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</si>
  <si>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</si>
  <si>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</si>
  <si>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</si>
  <si>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</si>
  <si>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</si>
  <si>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</si>
  <si>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</si>
  <si>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</si>
  <si>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</si>
  <si>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</si>
  <si>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</si>
  <si>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</si>
  <si>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</si>
  <si>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</si>
  <si>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</si>
  <si>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</si>
  <si>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</si>
  <si>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</si>
  <si>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</si>
  <si>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</si>
  <si>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</si>
  <si>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</si>
  <si>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</si>
  <si>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</si>
  <si>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</si>
  <si>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</si>
  <si>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</si>
  <si>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</si>
  <si>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</si>
  <si>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</si>
  <si>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</si>
  <si>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</si>
  <si>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</si>
  <si>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</si>
  <si>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</si>
  <si>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</si>
  <si>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</si>
  <si>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</si>
  <si>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</si>
  <si>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</si>
  <si>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</si>
  <si>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</si>
  <si>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</si>
  <si>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</si>
  <si>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</si>
  <si>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</si>
  <si>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</si>
  <si>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</si>
  <si>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</si>
  <si>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</si>
  <si>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</si>
  <si>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</si>
  <si>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</si>
  <si>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</si>
  <si>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</si>
  <si>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</si>
  <si>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</si>
  <si>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</si>
  <si>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</si>
  <si>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</si>
  <si>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</si>
  <si>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</si>
  <si>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</si>
  <si>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</si>
  <si>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</si>
  <si>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</si>
  <si>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</si>
  <si>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</si>
  <si>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</si>
  <si>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</si>
  <si>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</si>
  <si>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</si>
  <si>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</si>
  <si>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</si>
  <si>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</si>
  <si>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</si>
  <si>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</si>
  <si>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</si>
  <si>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</si>
  <si>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</si>
  <si>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</si>
  <si>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</si>
  <si>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</si>
  <si>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</si>
  <si>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</si>
  <si>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</si>
  <si>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</si>
  <si>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</si>
  <si>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</si>
  <si>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</si>
  <si>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</si>
  <si>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</si>
  <si>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</si>
  <si>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</si>
  <si>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</si>
  <si>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</si>
  <si>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</si>
  <si>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</si>
  <si>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</si>
  <si>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</si>
  <si>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</si>
  <si>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</si>
  <si>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</si>
  <si>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</si>
  <si>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</si>
  <si>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</si>
  <si>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</si>
  <si>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</si>
  <si>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</si>
  <si>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</si>
  <si>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</si>
  <si>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</si>
  <si>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</si>
  <si>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</si>
  <si>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</si>
  <si>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</si>
  <si>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</si>
  <si>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</si>
  <si>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</si>
  <si>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</si>
  <si>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</si>
  <si>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</si>
  <si>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</si>
  <si>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</si>
  <si>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</si>
  <si>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</si>
  <si>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</si>
  <si>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</si>
  <si>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</si>
  <si>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</si>
  <si>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</si>
  <si>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</si>
  <si>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</si>
  <si>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</si>
  <si>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</si>
  <si>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</si>
  <si>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</si>
  <si>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</si>
  <si>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</si>
  <si>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</si>
  <si>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</si>
  <si>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</si>
  <si>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</si>
  <si>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</si>
  <si>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</si>
  <si>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</si>
  <si>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</si>
  <si>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</si>
  <si>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</si>
  <si>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</si>
  <si>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</si>
  <si>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</si>
  <si>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</si>
  <si>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</si>
  <si>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</si>
  <si>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</si>
  <si>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</si>
  <si>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</si>
  <si>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</si>
  <si>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</si>
  <si>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</si>
  <si>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</si>
  <si>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</si>
  <si>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</si>
  <si>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</si>
  <si>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</si>
  <si>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</si>
  <si>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</si>
  <si>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</si>
  <si>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</si>
  <si>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</si>
  <si>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</si>
  <si>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</si>
  <si>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</si>
  <si>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</si>
  <si>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</si>
  <si>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</si>
  <si>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</si>
  <si>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</si>
  <si>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</si>
  <si>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</si>
  <si>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</si>
  <si>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</si>
  <si>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</si>
  <si>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</si>
  <si>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</si>
  <si>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</si>
  <si>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</si>
  <si>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</si>
  <si>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</si>
  <si>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</si>
  <si>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</si>
  <si>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</si>
  <si>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</si>
  <si>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</si>
  <si>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</si>
  <si>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</si>
  <si>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</si>
  <si>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</si>
  <si>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</si>
  <si>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</si>
  <si>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</si>
  <si>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</si>
  <si>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</si>
  <si>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</si>
  <si>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</si>
  <si>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</si>
  <si>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</si>
  <si>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</si>
  <si>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</si>
  <si>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</si>
  <si>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</si>
  <si>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</si>
  <si>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</si>
  <si>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</si>
  <si>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</si>
  <si>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</si>
  <si>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</si>
  <si>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</si>
  <si>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</si>
  <si>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</si>
  <si>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</si>
  <si>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</si>
  <si>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</si>
  <si>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</si>
  <si>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</si>
  <si>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</si>
  <si>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</si>
  <si>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</si>
  <si>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</si>
  <si>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</si>
  <si>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</si>
  <si>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</si>
  <si>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</si>
  <si>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</si>
  <si>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</si>
  <si>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</si>
  <si>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</si>
  <si>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</si>
  <si>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</si>
  <si>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</si>
  <si>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</si>
  <si>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</si>
  <si>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</si>
  <si>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</si>
  <si>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</si>
  <si>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</si>
  <si>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</si>
  <si>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</si>
  <si>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</si>
  <si>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</si>
  <si>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</si>
  <si>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</si>
  <si>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</si>
  <si>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</si>
  <si>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</si>
  <si>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</si>
  <si>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</si>
  <si>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</si>
  <si>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</si>
  <si>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</si>
  <si>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</si>
  <si>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</si>
  <si>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</si>
  <si>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</si>
  <si>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</si>
  <si>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</si>
  <si>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</si>
  <si>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</si>
  <si>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</si>
  <si>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</si>
  <si>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</si>
  <si>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</si>
  <si>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</si>
  <si>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</si>
  <si>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</si>
  <si>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</si>
  <si>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</si>
  <si>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</si>
  <si>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</si>
  <si>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</si>
  <si>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</si>
  <si>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</si>
  <si>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</si>
  <si>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</si>
  <si>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</si>
  <si>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</si>
  <si>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</si>
  <si>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</si>
  <si>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</si>
  <si>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</si>
  <si>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</si>
  <si>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</si>
  <si>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</si>
  <si>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</si>
  <si>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</si>
  <si>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</si>
  <si>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</si>
  <si>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</si>
  <si>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</si>
  <si>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</si>
  <si>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</si>
  <si>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</si>
  <si>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</si>
  <si>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</si>
  <si>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</si>
  <si>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</si>
  <si>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</si>
  <si>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</si>
  <si>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</si>
  <si>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</si>
  <si>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</si>
  <si>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</si>
  <si>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</si>
  <si>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</si>
  <si>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</si>
  <si>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</si>
  <si>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</si>
  <si>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</si>
  <si>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</si>
  <si>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</si>
  <si>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</si>
  <si>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</si>
  <si>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</si>
  <si>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</si>
  <si>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</si>
  <si>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</si>
  <si>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</si>
  <si>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</si>
  <si>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</si>
  <si>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</si>
  <si>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</si>
  <si>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</si>
  <si>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</si>
  <si>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</si>
  <si>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</si>
  <si>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</si>
  <si>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</si>
  <si>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</si>
  <si>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</si>
  <si>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</si>
  <si>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</si>
  <si>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</si>
  <si>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</si>
  <si>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</si>
  <si>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</si>
  <si>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</si>
  <si>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</si>
  <si>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</si>
  <si>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</si>
  <si>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</si>
  <si>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</si>
  <si>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</si>
  <si>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</si>
  <si>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</si>
  <si>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</si>
  <si>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</si>
  <si>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</si>
  <si>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</si>
  <si>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</si>
  <si>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</si>
  <si>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</si>
  <si>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</si>
  <si>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</si>
  <si>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</si>
  <si>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</si>
  <si>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</si>
  <si>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</si>
  <si>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</si>
  <si>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</si>
  <si>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</si>
  <si>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</si>
  <si>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</si>
  <si>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</si>
  <si>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</si>
  <si>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</si>
  <si>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</si>
  <si>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</si>
  <si>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</si>
  <si>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</si>
  <si>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</si>
  <si>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</si>
  <si>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</si>
  <si>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</si>
  <si>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</si>
  <si>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</si>
  <si>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</si>
  <si>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</si>
  <si>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</si>
  <si>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</si>
  <si>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</si>
  <si>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</si>
  <si>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</si>
  <si>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</si>
  <si>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</si>
  <si>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</si>
  <si>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</si>
  <si>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</si>
  <si>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</si>
  <si>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</si>
  <si>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</si>
  <si>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</si>
  <si>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</si>
  <si>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</si>
  <si>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</si>
  <si>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</si>
  <si>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</si>
  <si>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</si>
  <si>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</si>
  <si>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</si>
  <si>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</si>
  <si>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</si>
  <si>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</si>
  <si>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</si>
  <si>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</si>
  <si>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</si>
  <si>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</si>
  <si>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</si>
  <si>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</si>
  <si>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</si>
  <si>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</si>
  <si>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</si>
  <si>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</si>
  <si>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</si>
  <si>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</si>
  <si>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</si>
  <si>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</si>
  <si>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</si>
  <si>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</si>
  <si>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</si>
  <si>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</si>
  <si>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</si>
  <si>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</si>
  <si>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</si>
  <si>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</si>
  <si>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</si>
  <si>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</si>
  <si>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</si>
  <si>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</si>
  <si>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</si>
  <si>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</si>
  <si>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</si>
  <si>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</si>
  <si>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</si>
  <si>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</si>
  <si>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</si>
  <si>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</si>
  <si>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</si>
  <si>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</si>
  <si>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</si>
  <si>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</si>
  <si>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</si>
  <si>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</si>
  <si>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</si>
  <si>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</si>
  <si>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</si>
  <si>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</si>
  <si>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</si>
  <si>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</si>
  <si>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</si>
  <si>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</si>
  <si>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</si>
  <si>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</si>
  <si>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</si>
  <si>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</si>
  <si>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</si>
  <si>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</si>
  <si>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</si>
  <si>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</si>
  <si>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</si>
  <si>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</si>
  <si>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</si>
  <si>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</si>
  <si>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</si>
  <si>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</si>
  <si>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</si>
  <si>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</si>
  <si>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</si>
  <si>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</si>
  <si>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</si>
  <si>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</si>
  <si>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</si>
  <si>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</si>
  <si>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</si>
  <si>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</si>
  <si>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</si>
  <si>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</si>
  <si>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</si>
  <si>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</si>
  <si>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</si>
  <si>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</si>
  <si>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</si>
  <si>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</si>
  <si>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</si>
  <si>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</si>
  <si>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</si>
  <si>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</si>
  <si>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</si>
  <si>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</si>
  <si>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</si>
  <si>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</si>
  <si>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</si>
  <si>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</si>
  <si>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</si>
  <si>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</si>
  <si>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</si>
  <si>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</si>
  <si>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</si>
  <si>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</si>
  <si>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</si>
  <si>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</si>
  <si>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</si>
  <si>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</si>
  <si>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</si>
  <si>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</si>
  <si>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</si>
  <si>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</si>
  <si>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</si>
  <si>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</si>
  <si>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</si>
  <si>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</si>
  <si>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</si>
  <si>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</si>
  <si>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</si>
  <si>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</si>
  <si>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</si>
  <si>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</si>
  <si>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</si>
  <si>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</si>
  <si>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</si>
  <si>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</si>
  <si>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</si>
  <si>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</si>
  <si>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</si>
  <si>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</si>
  <si>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</si>
  <si>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</si>
  <si>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</si>
  <si>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</si>
  <si>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</si>
  <si>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</si>
  <si>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</si>
  <si>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</si>
  <si>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</si>
  <si>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</si>
  <si>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</si>
  <si>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</si>
  <si>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</si>
  <si>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</si>
  <si>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</si>
  <si>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</si>
  <si>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</si>
  <si>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</si>
  <si>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</si>
  <si>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</si>
  <si>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</si>
  <si>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</si>
  <si>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</si>
  <si>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</si>
  <si>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</si>
  <si>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</si>
  <si>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</si>
  <si>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</si>
  <si>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</si>
  <si>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</si>
  <si>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</si>
  <si>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</si>
  <si>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</si>
  <si>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</si>
  <si>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</si>
  <si>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</si>
  <si>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</si>
  <si>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</si>
  <si>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</si>
  <si>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</si>
  <si>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</si>
  <si>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</si>
  <si>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</si>
  <si>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</si>
  <si>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</si>
  <si>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</si>
  <si>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</si>
  <si>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</si>
  <si>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</si>
  <si>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</si>
  <si>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</si>
  <si>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</si>
  <si>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</si>
  <si>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</si>
  <si>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</si>
  <si>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</si>
  <si>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</si>
  <si>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</si>
  <si>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</si>
  <si>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</si>
  <si>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</si>
  <si>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</si>
  <si>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</si>
  <si>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</si>
  <si>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</si>
  <si>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</si>
  <si>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</si>
  <si>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</si>
  <si>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</si>
  <si>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</si>
  <si>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</si>
  <si>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</si>
  <si>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</si>
  <si>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</si>
  <si>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</si>
  <si>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</si>
  <si>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</si>
  <si>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</si>
  <si>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</si>
  <si>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</si>
  <si>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</si>
  <si>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</si>
  <si>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</si>
  <si>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</si>
  <si>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</si>
  <si>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</si>
  <si>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</si>
  <si>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</si>
  <si>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</si>
  <si>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</si>
  <si>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</si>
  <si>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</si>
  <si>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</si>
  <si>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</si>
  <si>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</si>
  <si>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</si>
  <si>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</si>
  <si>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</si>
  <si>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</si>
  <si>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</si>
  <si>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</si>
  <si>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</si>
  <si>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</si>
  <si>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</si>
  <si>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</si>
  <si>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</si>
  <si>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</si>
  <si>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</si>
  <si>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</si>
  <si>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</si>
  <si>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</si>
  <si>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</si>
  <si>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</si>
  <si>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</si>
  <si>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</si>
  <si>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</si>
  <si>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</si>
  <si>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</si>
  <si>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</si>
  <si>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</si>
  <si>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</si>
  <si>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</si>
  <si>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</si>
  <si>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</si>
  <si>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</si>
  <si>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</si>
  <si>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</si>
  <si>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</si>
  <si>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</si>
  <si>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</si>
  <si>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</si>
  <si>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</si>
  <si>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</si>
  <si>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</si>
  <si>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</si>
  <si>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</si>
  <si>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</si>
  <si>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</si>
  <si>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</si>
  <si>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</si>
  <si>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</si>
  <si>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</si>
  <si>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</si>
  <si>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</si>
  <si>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</si>
  <si>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</si>
  <si>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</si>
  <si>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</si>
  <si>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</si>
  <si>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</si>
  <si>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</si>
  <si>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</si>
  <si>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</si>
  <si>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</si>
  <si>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</si>
  <si>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</si>
  <si>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</si>
  <si>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</si>
  <si>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</si>
  <si>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</si>
  <si>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</si>
  <si>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</si>
  <si>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</si>
  <si>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</si>
  <si>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</si>
  <si>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</si>
  <si>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</si>
  <si>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</si>
  <si>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</si>
  <si>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</si>
  <si>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</si>
  <si>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</si>
  <si>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</si>
  <si>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</si>
  <si>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</si>
  <si>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</si>
  <si>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</si>
  <si>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</si>
  <si>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</si>
  <si>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</si>
  <si>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</si>
  <si>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</si>
  <si>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</si>
  <si>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</si>
  <si>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</si>
  <si>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</si>
  <si>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</si>
  <si>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</si>
  <si>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</si>
  <si>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</si>
  <si>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</si>
  <si>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</si>
  <si>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</si>
  <si>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</si>
  <si>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</si>
  <si>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</si>
  <si>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</si>
  <si>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</si>
  <si>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</si>
  <si>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</si>
  <si>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</si>
  <si>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</si>
  <si>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</si>
  <si>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</si>
  <si>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</si>
  <si>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</si>
  <si>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</si>
  <si>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</si>
  <si>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</si>
  <si>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</si>
  <si>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</si>
  <si>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</si>
  <si>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</si>
  <si>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</si>
  <si>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</si>
  <si>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</si>
  <si>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</si>
  <si>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</si>
  <si>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</si>
  <si>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</si>
  <si>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</si>
  <si>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</si>
  <si>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</si>
  <si>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</si>
  <si>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</si>
  <si>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</si>
  <si>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</si>
  <si>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</si>
  <si>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</si>
  <si>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</si>
  <si>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</si>
  <si>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</si>
  <si>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</si>
  <si>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</si>
  <si>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</si>
  <si>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</si>
  <si>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</si>
  <si>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</si>
  <si>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</si>
  <si>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</si>
  <si>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</si>
  <si>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</si>
  <si>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</si>
  <si>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</si>
  <si>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</si>
  <si>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</si>
  <si>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</si>
  <si>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</si>
  <si>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</si>
  <si>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</si>
  <si>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</si>
  <si>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</si>
  <si>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</si>
  <si>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</si>
  <si>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</si>
  <si>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</si>
  <si>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</si>
  <si>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</si>
  <si>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</si>
  <si>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</si>
  <si>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</si>
  <si>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</si>
  <si>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</si>
  <si>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</si>
  <si>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</si>
  <si>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</si>
  <si>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</si>
  <si>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</si>
  <si>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</si>
  <si>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</si>
  <si>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</si>
  <si>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</si>
  <si>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</si>
  <si>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</si>
  <si>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</si>
  <si>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</si>
  <si>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</si>
  <si>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</si>
  <si>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</si>
  <si>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</si>
  <si>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</si>
  <si>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</si>
  <si>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</si>
  <si>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</si>
  <si>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</si>
  <si>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</si>
  <si>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</si>
  <si>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</si>
  <si>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</si>
  <si>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</si>
  <si>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</si>
  <si>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</si>
  <si>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</si>
  <si>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</si>
  <si>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</si>
  <si>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</si>
  <si>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</si>
  <si>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</si>
  <si>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</si>
  <si>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</si>
  <si>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</si>
  <si>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</si>
  <si>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</si>
  <si>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</si>
  <si>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</si>
  <si>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</si>
  <si>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</si>
  <si>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</si>
  <si>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</si>
  <si>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</si>
  <si>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</si>
  <si>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</si>
  <si>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</si>
  <si>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</si>
  <si>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</si>
  <si>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</si>
  <si>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</si>
  <si>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</si>
  <si>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</si>
  <si>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</si>
  <si>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</si>
  <si>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</si>
  <si>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</si>
  <si>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</si>
  <si>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</si>
  <si>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</si>
  <si>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</si>
  <si>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</si>
  <si>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</si>
  <si>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</si>
  <si>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</si>
  <si>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</si>
  <si>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</si>
  <si>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</si>
  <si>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</si>
  <si>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</si>
  <si>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</si>
  <si>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</si>
  <si>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</si>
  <si>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</si>
  <si>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</si>
  <si>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</si>
  <si>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</si>
  <si>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</si>
  <si>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</si>
  <si>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</si>
  <si>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</si>
  <si>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</si>
  <si>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</si>
  <si>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</si>
  <si>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</si>
  <si>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</si>
  <si>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</si>
  <si>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</si>
  <si>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</si>
  <si>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</si>
  <si>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</si>
  <si>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</si>
  <si>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</si>
  <si>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</si>
  <si>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</si>
  <si>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</si>
  <si>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</si>
  <si>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</si>
  <si>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</si>
  <si>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</si>
  <si>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</si>
  <si>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</si>
  <si>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</si>
  <si>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</si>
  <si>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</si>
  <si>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</si>
  <si>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</si>
  <si>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</si>
  <si>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</si>
  <si>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</si>
  <si>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</si>
  <si>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</si>
  <si>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</si>
  <si>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</si>
  <si>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</si>
  <si>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</si>
  <si>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</si>
  <si>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</si>
  <si>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</si>
  <si>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</si>
  <si>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</si>
  <si>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</si>
  <si>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</si>
  <si>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</si>
  <si>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</si>
  <si>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</si>
  <si>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</si>
  <si>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</si>
  <si>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</si>
  <si>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</si>
  <si>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</si>
  <si>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</si>
  <si>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</si>
  <si>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</si>
  <si>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</si>
  <si>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</si>
  <si>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</si>
  <si>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</si>
  <si>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</si>
  <si>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</si>
  <si>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</si>
  <si>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</si>
  <si>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</si>
  <si>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</si>
  <si>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</si>
  <si>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</si>
  <si>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</si>
  <si>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</si>
  <si>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</si>
  <si>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</si>
  <si>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</si>
  <si>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</si>
  <si>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</si>
  <si>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</si>
  <si>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</si>
  <si>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</si>
  <si>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</si>
  <si>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</si>
  <si>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</si>
  <si>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</si>
  <si>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</si>
  <si>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</si>
  <si>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</si>
  <si>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</si>
  <si>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</si>
  <si>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</si>
  <si>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</si>
  <si>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</si>
  <si>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</si>
  <si>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</si>
  <si>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</si>
  <si>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</si>
  <si>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</si>
  <si>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</si>
  <si>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</si>
  <si>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</si>
  <si>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</si>
  <si>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</si>
  <si>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</si>
  <si>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</si>
  <si>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</si>
  <si>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</si>
  <si>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</si>
  <si>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</si>
  <si>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</si>
  <si>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</si>
  <si>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</si>
  <si>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</si>
  <si>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</si>
  <si>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</si>
  <si>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</si>
  <si>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</si>
  <si>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</si>
  <si>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</si>
  <si>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</si>
  <si>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</si>
  <si>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</si>
  <si>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</si>
  <si>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</si>
  <si>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</si>
  <si>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</si>
  <si>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</si>
  <si>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</si>
  <si>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</si>
  <si>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</si>
  <si>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</si>
  <si>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</si>
  <si>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</si>
  <si>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</si>
  <si>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</si>
  <si>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</si>
  <si>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</si>
  <si>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</si>
  <si>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</si>
  <si>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</si>
  <si>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</si>
  <si>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</si>
  <si>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</si>
  <si>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</si>
  <si>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</si>
  <si>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</si>
  <si>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</si>
  <si>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</si>
  <si>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</si>
  <si>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</si>
  <si>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</si>
  <si>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</si>
  <si>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</si>
  <si>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</si>
  <si>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</si>
  <si>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</si>
  <si>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</si>
  <si>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</si>
  <si>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</si>
  <si>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</si>
  <si>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</si>
  <si>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</si>
  <si>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</si>
  <si>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</si>
  <si>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</si>
  <si>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</si>
  <si>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</si>
  <si>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</si>
  <si>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</si>
  <si>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</si>
  <si>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</si>
  <si>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</si>
  <si>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</si>
  <si>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</si>
  <si>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</si>
  <si>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</si>
  <si>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</si>
  <si>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</si>
  <si>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</si>
  <si>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</si>
  <si>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</si>
  <si>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</si>
  <si>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</si>
  <si>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</si>
  <si>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</si>
  <si>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</si>
  <si>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</si>
  <si>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</si>
  <si>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</si>
  <si>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</si>
  <si>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</si>
  <si>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</si>
  <si>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</si>
  <si>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</si>
  <si>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</si>
  <si>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</si>
  <si>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</si>
  <si>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</si>
  <si>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</si>
  <si>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</si>
  <si>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</si>
  <si>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</si>
  <si>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</si>
  <si>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</si>
  <si>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</si>
  <si>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</si>
  <si>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</si>
  <si>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</si>
  <si>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</si>
  <si>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</si>
  <si>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</si>
  <si>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</si>
  <si>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</si>
  <si>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</si>
  <si>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</si>
  <si>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</si>
  <si>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</si>
  <si>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</si>
  <si>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</si>
  <si>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</si>
  <si>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</si>
  <si>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</si>
  <si>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</si>
  <si>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</si>
  <si>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</si>
  <si>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</si>
  <si>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</si>
  <si>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</si>
  <si>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</si>
  <si>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</si>
  <si>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</si>
  <si>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</si>
  <si>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</si>
  <si>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</si>
  <si>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</si>
  <si>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</si>
  <si>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</si>
  <si>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</si>
  <si>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</si>
  <si>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</si>
  <si>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</si>
  <si>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</si>
  <si>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</si>
  <si>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</si>
  <si>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</si>
  <si>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</si>
  <si>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</si>
  <si>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</si>
  <si>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</si>
  <si>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</si>
  <si>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</si>
  <si>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</si>
  <si>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</si>
  <si>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</si>
  <si>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</si>
  <si>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</si>
  <si>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</si>
  <si>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</si>
  <si>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</si>
  <si>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</si>
  <si>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</si>
  <si>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</si>
  <si>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</si>
  <si>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</si>
  <si>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</si>
  <si>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</si>
  <si>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</si>
  <si>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</si>
  <si>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</si>
  <si>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</si>
  <si>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</si>
  <si>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</si>
  <si>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</si>
  <si>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</si>
  <si>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</si>
  <si>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</si>
  <si>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</si>
  <si>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</si>
  <si>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</si>
  <si>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</si>
  <si>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</si>
  <si>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</si>
  <si>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</si>
  <si>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</si>
  <si>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</si>
  <si>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</si>
  <si>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</si>
  <si>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</si>
  <si>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</si>
  <si>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</si>
  <si>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</si>
  <si>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</si>
  <si>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</si>
  <si>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</si>
  <si>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</si>
  <si>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</si>
  <si>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</si>
  <si>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</si>
  <si>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</si>
  <si>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</si>
  <si>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</si>
  <si>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</si>
  <si>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</si>
  <si>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</si>
  <si>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</si>
  <si>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</si>
  <si>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</si>
  <si>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</si>
  <si>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</si>
  <si>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</si>
  <si>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</si>
  <si>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</si>
  <si>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</si>
  <si>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</si>
  <si>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</si>
  <si>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</si>
  <si>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</si>
  <si>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</si>
  <si>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</si>
  <si>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</si>
  <si>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</si>
  <si>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</si>
  <si>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</si>
  <si>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</si>
  <si>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</si>
  <si>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</si>
  <si>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</si>
  <si>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</si>
  <si>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</si>
  <si>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</si>
  <si>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</si>
  <si>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</si>
  <si>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</si>
  <si>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</si>
  <si>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</si>
  <si>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</si>
  <si>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</si>
  <si>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</si>
  <si>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</si>
  <si>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</si>
  <si>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</si>
  <si>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</si>
  <si>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</si>
  <si>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</si>
  <si>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</si>
  <si>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</si>
  <si>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</si>
  <si>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</si>
  <si>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</si>
  <si>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</si>
  <si>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</si>
  <si>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</si>
  <si>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</si>
  <si>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</si>
  <si>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</si>
  <si>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</si>
  <si>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</si>
  <si>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</si>
  <si>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</si>
  <si>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</si>
  <si>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</si>
  <si>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</si>
  <si>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</si>
  <si>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</si>
  <si>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</si>
  <si>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</si>
  <si>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</si>
  <si>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</si>
  <si>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</si>
  <si>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</si>
  <si>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</si>
  <si>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</si>
  <si>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</si>
  <si>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</si>
  <si>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</si>
  <si>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</si>
  <si>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</si>
  <si>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</si>
  <si>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</si>
  <si>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</si>
  <si>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</si>
  <si>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</si>
  <si>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</si>
  <si>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</si>
  <si>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</si>
  <si>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</si>
  <si>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</si>
  <si>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</si>
  <si>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</si>
  <si>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</si>
  <si>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</si>
  <si>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</si>
  <si>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</si>
  <si>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</si>
  <si>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</si>
  <si>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</si>
  <si>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</si>
  <si>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</si>
  <si>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</si>
  <si>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</si>
  <si>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</si>
  <si>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</si>
  <si>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</si>
  <si>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</si>
  <si>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</si>
  <si>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</si>
  <si>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</si>
  <si>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</si>
  <si>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</si>
  <si>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</si>
  <si>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</si>
  <si>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</si>
  <si>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</si>
  <si>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</si>
  <si>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</si>
  <si>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</si>
  <si>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</si>
  <si>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</si>
  <si>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</si>
  <si>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</si>
  <si>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</si>
  <si>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</si>
  <si>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</si>
  <si>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</si>
  <si>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</si>
  <si>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</si>
  <si>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</si>
  <si>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</si>
  <si>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</si>
  <si>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</si>
  <si>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</si>
  <si>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</si>
  <si>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</si>
  <si>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</si>
  <si>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</si>
  <si>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</si>
  <si>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</si>
  <si>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</si>
  <si>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</si>
  <si>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</si>
  <si>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</si>
  <si>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</si>
  <si>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</si>
  <si>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</si>
  <si>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</si>
  <si>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</si>
  <si>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</si>
  <si>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</si>
  <si>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</si>
  <si>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</si>
  <si>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</si>
  <si>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</si>
  <si>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</si>
  <si>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</si>
  <si>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</si>
  <si>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</si>
  <si>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</si>
  <si>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</si>
  <si>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</si>
  <si>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</si>
  <si>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</si>
  <si>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</si>
  <si>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</si>
  <si>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</si>
  <si>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</si>
  <si>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</si>
  <si>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</si>
  <si>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</si>
  <si>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</si>
  <si>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</si>
  <si>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</si>
  <si>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</si>
  <si>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</si>
  <si>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</si>
  <si>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</si>
  <si>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</si>
  <si>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</si>
  <si>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</si>
  <si>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</si>
  <si>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</si>
  <si>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</si>
  <si>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</si>
  <si>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</si>
  <si>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</si>
  <si>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</si>
  <si>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</si>
  <si>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</si>
  <si>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</si>
  <si>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</si>
  <si>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</si>
  <si>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</si>
  <si>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</si>
  <si>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</si>
  <si>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</si>
  <si>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</si>
  <si>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</si>
  <si>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</si>
  <si>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</si>
  <si>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</si>
  <si>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</si>
  <si>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</si>
  <si>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</si>
  <si>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</si>
  <si>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</si>
  <si>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</si>
  <si>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</si>
  <si>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</si>
  <si>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</si>
  <si>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</si>
  <si>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</si>
  <si>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</si>
  <si>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</si>
  <si>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</si>
  <si>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</si>
  <si>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</si>
  <si>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</si>
  <si>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</si>
  <si>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</si>
  <si>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</si>
  <si>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</si>
  <si>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</si>
  <si>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</si>
  <si>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</si>
  <si>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</si>
  <si>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</si>
  <si>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</si>
  <si>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</si>
  <si>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</si>
  <si>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</si>
  <si>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</si>
  <si>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</si>
  <si>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</si>
  <si>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</si>
  <si>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</si>
  <si>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</si>
  <si>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</si>
  <si>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</si>
  <si>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</si>
  <si>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</si>
  <si>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</si>
  <si>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</si>
  <si>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</si>
  <si>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</si>
  <si>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</si>
  <si>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</si>
  <si>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</si>
  <si>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</si>
  <si>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</si>
  <si>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</si>
  <si>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</si>
  <si>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</si>
  <si>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</si>
  <si>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</si>
  <si>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</si>
  <si>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</si>
  <si>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</si>
  <si>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</si>
  <si>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</si>
  <si>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</si>
  <si>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</si>
  <si>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</si>
  <si>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</si>
  <si>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</si>
  <si>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</si>
  <si>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</si>
  <si>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</si>
  <si>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</si>
  <si>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</si>
  <si>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</si>
  <si>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</si>
  <si>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</si>
  <si>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</si>
  <si>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</si>
  <si>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</si>
  <si>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</si>
  <si>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</si>
  <si>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</si>
  <si>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</si>
  <si>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</si>
  <si>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</si>
  <si>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</si>
  <si>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</si>
  <si>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</si>
  <si>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</si>
  <si>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</si>
  <si>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</si>
  <si>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</si>
  <si>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</si>
  <si>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</si>
  <si>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</si>
  <si>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</si>
  <si>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</si>
  <si>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</si>
  <si>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</si>
  <si>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</si>
  <si>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</si>
  <si>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</si>
  <si>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</si>
  <si>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</si>
  <si>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</si>
  <si>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</si>
  <si>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</si>
  <si>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</si>
  <si>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</si>
  <si>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</si>
  <si>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</si>
  <si>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</si>
  <si>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</si>
  <si>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</si>
  <si>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</si>
  <si>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</si>
  <si>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</si>
  <si>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</si>
  <si>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</si>
  <si>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</si>
  <si>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</si>
  <si>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</si>
  <si>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</si>
  <si>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</si>
  <si>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</si>
  <si>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</si>
  <si>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</si>
  <si>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</si>
  <si>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</si>
  <si>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</si>
  <si>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</si>
  <si>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</si>
  <si>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</si>
  <si>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</si>
  <si>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</si>
  <si>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</si>
  <si>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</si>
  <si>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</si>
  <si>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</si>
  <si>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</si>
  <si>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</si>
  <si>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</si>
  <si>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</si>
  <si>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</si>
  <si>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</si>
  <si>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</si>
  <si>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</si>
  <si>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</si>
  <si>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</si>
  <si>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</si>
  <si>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</si>
  <si>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</si>
  <si>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</si>
  <si>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</si>
  <si>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</si>
  <si>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</si>
  <si>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</si>
  <si>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</si>
  <si>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</si>
  <si>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</si>
  <si>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</si>
  <si>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</si>
  <si>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</si>
  <si>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</si>
  <si>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</si>
  <si>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</si>
  <si>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</si>
  <si>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</si>
  <si>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</si>
  <si>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</si>
  <si>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</si>
  <si>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</si>
  <si>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</si>
  <si>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</si>
  <si>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</si>
  <si>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</si>
  <si>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</si>
  <si>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</si>
  <si>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</si>
  <si>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</si>
  <si>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</si>
  <si>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</si>
  <si>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</si>
  <si>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</si>
  <si>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</si>
  <si>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</si>
  <si>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</si>
  <si>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</si>
  <si>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</si>
  <si>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</si>
  <si>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</si>
  <si>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</si>
  <si>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</si>
  <si>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</si>
  <si>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</si>
  <si>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</si>
  <si>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</si>
  <si>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</si>
  <si>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</si>
  <si>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</si>
  <si>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</si>
  <si>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</si>
  <si>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</si>
  <si>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</si>
  <si>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</si>
  <si>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</si>
  <si>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</si>
  <si>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</si>
  <si>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</si>
  <si>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</si>
  <si>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</si>
  <si>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</si>
  <si>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</si>
  <si>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</si>
  <si>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</si>
  <si>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</si>
  <si>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</si>
  <si>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</si>
  <si>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</si>
  <si>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</si>
  <si>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</si>
  <si>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</si>
  <si>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</si>
  <si>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</si>
  <si>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</si>
  <si>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</si>
  <si>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</si>
  <si>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</si>
  <si>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</si>
  <si>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</si>
  <si>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</si>
  <si>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</si>
  <si>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</si>
  <si>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</si>
  <si>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</si>
  <si>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</si>
  <si>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</si>
  <si>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</si>
  <si>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</si>
  <si>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</si>
  <si>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</si>
  <si>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</si>
  <si>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</si>
  <si>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</si>
  <si>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</si>
  <si>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</si>
  <si>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</si>
  <si>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</si>
  <si>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</si>
  <si>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</si>
  <si>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</si>
  <si>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</si>
  <si>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</si>
  <si>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</si>
  <si>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</si>
  <si>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</si>
  <si>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</si>
  <si>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</si>
  <si>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</si>
  <si>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</si>
  <si>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</si>
  <si>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</si>
  <si>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</si>
  <si>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</si>
  <si>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</si>
  <si>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</si>
  <si>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</si>
  <si>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</si>
  <si>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</si>
  <si>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</si>
  <si>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</si>
  <si>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</si>
  <si>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</si>
  <si>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</si>
  <si>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</si>
  <si>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</si>
  <si>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</si>
  <si>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</si>
  <si>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</si>
  <si>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</si>
  <si>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</si>
  <si>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</si>
  <si>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</si>
  <si>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</si>
  <si>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</si>
  <si>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</si>
  <si>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</si>
  <si>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</si>
  <si>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</si>
  <si>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</si>
  <si>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</si>
  <si>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</si>
  <si>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</si>
  <si>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</si>
  <si>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</si>
  <si>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</si>
  <si>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</si>
  <si>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</si>
  <si>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</si>
  <si>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</si>
  <si>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</si>
  <si>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</si>
  <si>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</si>
  <si>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</si>
  <si>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</si>
  <si>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</si>
  <si>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</si>
  <si>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</si>
  <si>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</si>
  <si>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</si>
  <si>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</si>
  <si>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</si>
  <si>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</si>
  <si>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</si>
  <si>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</si>
  <si>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</si>
  <si>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</si>
  <si>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</si>
  <si>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</si>
  <si>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</si>
  <si>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</si>
  <si>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</si>
  <si>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</si>
  <si>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</si>
  <si>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</si>
  <si>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</si>
  <si>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</si>
  <si>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</si>
  <si>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</si>
  <si>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</si>
  <si>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</si>
  <si>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</si>
  <si>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</si>
  <si>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</si>
  <si>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</si>
  <si>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</si>
  <si>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</si>
  <si>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</si>
  <si>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</si>
  <si>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</si>
  <si>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</si>
  <si>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</si>
  <si>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</si>
  <si>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</si>
  <si>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</si>
  <si>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</si>
  <si>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</si>
  <si>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</si>
  <si>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</si>
  <si>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</si>
  <si>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</si>
  <si>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</si>
  <si>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</si>
  <si>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</si>
  <si>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</si>
  <si>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</si>
  <si>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</si>
  <si>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</si>
  <si>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</si>
  <si>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</si>
  <si>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</si>
  <si>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</si>
  <si>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</si>
  <si>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</si>
  <si>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</si>
  <si>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</si>
  <si>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</si>
  <si>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</si>
  <si>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</si>
  <si>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</si>
  <si>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</si>
  <si>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</si>
  <si>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</si>
  <si>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</si>
  <si>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</si>
  <si>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</si>
  <si>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</si>
  <si>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</si>
  <si>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</si>
  <si>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</si>
  <si>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</si>
  <si>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</si>
  <si>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</si>
  <si>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</si>
  <si>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</si>
  <si>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</si>
  <si>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</si>
  <si>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</si>
  <si>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</si>
  <si>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</si>
  <si>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</si>
  <si>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</si>
  <si>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</si>
  <si>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</si>
  <si>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</si>
  <si>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</si>
  <si>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</si>
  <si>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</si>
  <si>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</si>
  <si>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</si>
  <si>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</si>
  <si>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</si>
  <si>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</si>
  <si>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</si>
  <si>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</si>
  <si>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</si>
  <si>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</si>
  <si>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</si>
  <si>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</si>
  <si>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</si>
  <si>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</si>
  <si>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</si>
  <si>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</si>
  <si>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</si>
  <si>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</si>
  <si>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</si>
  <si>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</si>
  <si>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</si>
  <si>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</si>
  <si>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</si>
  <si>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</si>
  <si>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</si>
  <si>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</si>
  <si>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</si>
  <si>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</si>
  <si>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</si>
  <si>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</si>
  <si>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</si>
  <si>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</si>
  <si>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</si>
  <si>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</si>
  <si>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</si>
  <si>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</si>
  <si>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</si>
  <si>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</si>
  <si>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</si>
  <si>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</si>
  <si>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</si>
  <si>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</si>
  <si>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</si>
  <si>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</si>
  <si>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</si>
  <si>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</si>
  <si>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</si>
  <si>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</si>
  <si>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</si>
  <si>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</si>
  <si>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</si>
  <si>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</si>
  <si>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</si>
  <si>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</si>
  <si>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</si>
  <si>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</si>
  <si>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</si>
  <si>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</si>
  <si>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</si>
  <si>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</si>
  <si>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</si>
  <si>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</si>
  <si>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</si>
  <si>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</si>
  <si>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</si>
  <si>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</si>
  <si>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</si>
  <si>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</si>
  <si>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</si>
  <si>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</si>
  <si>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</si>
  <si>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</si>
  <si>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</si>
  <si>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</si>
  <si>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</si>
  <si>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</si>
  <si>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</si>
  <si>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</si>
  <si>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</si>
  <si>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</si>
  <si>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</si>
  <si>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</si>
  <si>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</si>
  <si>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</si>
  <si>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</si>
  <si>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</si>
  <si>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</si>
  <si>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</si>
  <si>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</si>
  <si>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</si>
  <si>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</si>
  <si>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</si>
  <si>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</si>
  <si>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</si>
  <si>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</si>
  <si>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</si>
  <si>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</si>
  <si>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</si>
  <si>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</si>
  <si>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</si>
  <si>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</si>
  <si>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</si>
  <si>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</si>
  <si>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</si>
  <si>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</si>
  <si>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</si>
  <si>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</si>
  <si>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</si>
  <si>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</si>
  <si>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</si>
  <si>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</si>
  <si>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</si>
  <si>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</si>
  <si>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</si>
  <si>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</si>
  <si>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</si>
  <si>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</si>
  <si>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</si>
  <si>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</si>
  <si>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</si>
  <si>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</si>
  <si>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</si>
  <si>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</si>
  <si>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</si>
  <si>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</si>
  <si>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</si>
  <si>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</si>
  <si>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</si>
  <si>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</si>
  <si>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</si>
  <si>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</si>
  <si>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</si>
  <si>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</si>
  <si>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</si>
  <si>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</si>
  <si>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</si>
  <si>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</si>
  <si>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</si>
  <si>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</si>
  <si>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</si>
  <si>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</si>
  <si>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</si>
  <si>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</si>
  <si>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</si>
  <si>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</si>
  <si>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</si>
  <si>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</si>
  <si>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</si>
  <si>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</si>
  <si>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</si>
  <si>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</si>
  <si>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</si>
  <si>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</si>
  <si>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</si>
  <si>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</si>
  <si>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</si>
  <si>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</si>
  <si>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</si>
  <si>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</si>
  <si>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</si>
  <si>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</si>
  <si>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</si>
  <si>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</si>
  <si>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</si>
  <si>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</si>
  <si>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</si>
  <si>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</si>
  <si>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</si>
  <si>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</si>
  <si>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</si>
  <si>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</si>
  <si>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</si>
  <si>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</si>
  <si>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</si>
  <si>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</si>
  <si>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</si>
  <si>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</si>
  <si>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</si>
  <si>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</si>
  <si>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</si>
  <si>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</si>
  <si>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</si>
  <si>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</si>
  <si>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</si>
  <si>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</si>
  <si>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</si>
  <si>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</si>
  <si>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</si>
  <si>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</si>
  <si>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</si>
  <si>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</si>
  <si>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</si>
  <si>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</si>
  <si>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</si>
  <si>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</si>
  <si>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</si>
  <si>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</si>
  <si>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</si>
  <si>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</si>
  <si>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</si>
  <si>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</si>
  <si>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</si>
  <si>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</si>
  <si>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</si>
  <si>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</si>
  <si>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</si>
  <si>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</si>
  <si>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</si>
  <si>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</si>
  <si>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</si>
  <si>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</si>
  <si>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</si>
  <si>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</si>
  <si>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</si>
  <si>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</si>
  <si>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</si>
  <si>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</si>
  <si>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</si>
  <si>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</si>
  <si>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</si>
  <si>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</si>
  <si>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</si>
  <si>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</si>
  <si>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</si>
  <si>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</si>
  <si>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</si>
  <si>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</si>
  <si>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</si>
  <si>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</si>
  <si>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</si>
  <si>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</si>
  <si>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</si>
  <si>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</si>
  <si>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</si>
  <si>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</si>
  <si>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</si>
  <si>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</si>
  <si>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</si>
  <si>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</si>
  <si>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</si>
  <si>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</si>
  <si>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</si>
  <si>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</si>
  <si>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</si>
  <si>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</si>
  <si>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</si>
  <si>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</si>
  <si>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</si>
  <si>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</si>
  <si>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</si>
  <si>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</si>
  <si>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</si>
  <si>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</si>
  <si>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</si>
  <si>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</si>
  <si>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</si>
  <si>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</si>
  <si>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</si>
  <si>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</si>
  <si>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</si>
  <si>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</si>
  <si>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</si>
  <si>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</si>
  <si>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</si>
  <si>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</si>
  <si>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</si>
  <si>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</si>
  <si>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</si>
  <si>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</si>
  <si>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</si>
  <si>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</si>
  <si>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</si>
  <si>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</si>
  <si>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</si>
  <si>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</si>
  <si>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</si>
  <si>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</si>
  <si>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</si>
  <si>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</si>
  <si>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</si>
  <si>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</si>
  <si>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</si>
  <si>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</si>
  <si>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</si>
  <si>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</si>
  <si>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</si>
  <si>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</si>
  <si>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</si>
  <si>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</si>
  <si>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</si>
  <si>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</si>
  <si>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</si>
  <si>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</si>
  <si>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</si>
  <si>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</si>
  <si>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</si>
  <si>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</si>
  <si>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</si>
  <si>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</si>
  <si>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</si>
  <si>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</si>
  <si>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</si>
  <si>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</si>
  <si>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</si>
  <si>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</si>
  <si>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</si>
  <si>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</si>
  <si>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</si>
  <si>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</si>
  <si>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</si>
  <si>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</si>
  <si>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</si>
  <si>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</si>
  <si>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</si>
  <si>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</si>
  <si>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</si>
  <si>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</si>
  <si>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</si>
  <si>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</si>
  <si>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</si>
  <si>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</si>
  <si>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</si>
  <si>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</si>
  <si>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</si>
  <si>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</si>
  <si>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</si>
  <si>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</si>
  <si>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</si>
  <si>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</si>
  <si>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</si>
  <si>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</si>
  <si>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</si>
  <si>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</si>
  <si>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</si>
  <si>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</si>
  <si>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</si>
  <si>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</si>
  <si>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</si>
  <si>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</si>
  <si>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</si>
  <si>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</si>
  <si>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</si>
  <si>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</si>
  <si>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</si>
  <si>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</si>
  <si>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</si>
  <si>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</si>
  <si>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</si>
  <si>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</si>
  <si>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</si>
  <si>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</si>
  <si>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</si>
  <si>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</si>
  <si>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</si>
  <si>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</si>
  <si>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</si>
  <si>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</si>
  <si>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</si>
  <si>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</si>
  <si>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</si>
  <si>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</si>
  <si>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</si>
  <si>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</si>
  <si>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</si>
  <si>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</si>
  <si>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</si>
  <si>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</si>
  <si>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</si>
  <si>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</si>
  <si>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</si>
  <si>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</si>
  <si>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</si>
  <si>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</si>
  <si>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</si>
  <si>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</si>
  <si>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</si>
  <si>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</si>
  <si>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</si>
  <si>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</si>
  <si>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</si>
  <si>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</si>
  <si>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</si>
  <si>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</si>
  <si>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</si>
  <si>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</si>
  <si>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</si>
  <si>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</si>
  <si>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</si>
  <si>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</si>
  <si>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</si>
  <si>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</si>
  <si>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</si>
  <si>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</si>
  <si>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</si>
  <si>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</si>
  <si>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</si>
  <si>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</si>
  <si>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</si>
  <si>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</si>
  <si>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</si>
  <si>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</si>
  <si>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</si>
  <si>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</si>
  <si>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</si>
  <si>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</si>
  <si>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</si>
  <si>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</si>
  <si>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</si>
  <si>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</si>
  <si>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</si>
  <si>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</si>
  <si>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</si>
  <si>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</si>
  <si>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</si>
  <si>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</si>
  <si>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</si>
  <si>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</si>
  <si>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</si>
  <si>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</si>
  <si>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</si>
  <si>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</si>
  <si>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</si>
  <si>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</si>
  <si>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</si>
  <si>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</si>
  <si>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</si>
  <si>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</si>
  <si>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</si>
  <si>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</si>
  <si>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</si>
  <si>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</si>
  <si>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</si>
  <si>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</si>
  <si>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</si>
  <si>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</si>
  <si>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</si>
  <si>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</si>
  <si>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</si>
  <si>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</si>
  <si>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</si>
  <si>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</si>
  <si>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</si>
  <si>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</si>
  <si>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</si>
  <si>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</si>
  <si>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</si>
  <si>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</si>
  <si>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</si>
  <si>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</si>
  <si>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</si>
  <si>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</si>
  <si>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</si>
  <si>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</si>
  <si>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</si>
  <si>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</si>
  <si>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</si>
  <si>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</si>
  <si>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</si>
  <si>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</si>
  <si>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</si>
  <si>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</si>
  <si>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</si>
  <si>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</si>
  <si>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</si>
  <si>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</si>
  <si>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</si>
  <si>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</si>
  <si>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</si>
  <si>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</si>
  <si>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</si>
  <si>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</si>
  <si>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</si>
  <si>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</si>
  <si>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</si>
  <si>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</si>
  <si>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</si>
  <si>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</si>
  <si>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</si>
  <si>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</si>
  <si>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</si>
  <si>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</si>
  <si>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</si>
  <si>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</si>
  <si>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</si>
  <si>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</si>
  <si>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</si>
  <si>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</si>
  <si>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</si>
  <si>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</si>
  <si>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</si>
  <si>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</si>
  <si>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</si>
  <si>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</si>
  <si>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</si>
  <si>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</si>
  <si>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</si>
  <si>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</si>
  <si>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</si>
  <si>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</si>
  <si>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</si>
  <si>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</si>
  <si>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</si>
  <si>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</si>
  <si>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</si>
  <si>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</si>
  <si>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</si>
  <si>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</si>
  <si>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</si>
  <si>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</si>
  <si>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</si>
  <si>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</si>
  <si>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</si>
  <si>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</si>
  <si>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</si>
  <si>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</si>
  <si>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</si>
  <si>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</si>
  <si>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</si>
  <si>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</si>
  <si>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</si>
  <si>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</si>
  <si>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</si>
  <si>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</si>
  <si>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</si>
  <si>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</si>
  <si>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</si>
  <si>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</si>
  <si>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</si>
  <si>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</si>
  <si>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</si>
  <si>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</si>
  <si>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</si>
  <si>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</si>
  <si>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</si>
  <si>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</si>
  <si>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</si>
  <si>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</si>
  <si>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</si>
  <si>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</si>
  <si>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</si>
  <si>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</si>
  <si>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</si>
  <si>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</si>
  <si>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</si>
  <si>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</si>
  <si>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</si>
  <si>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</si>
  <si>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</si>
  <si>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</si>
  <si>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</si>
  <si>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</si>
  <si>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</si>
  <si>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</si>
  <si>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</si>
  <si>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</si>
  <si>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</si>
  <si>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</si>
  <si>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</si>
  <si>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</si>
  <si>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</si>
  <si>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</si>
  <si>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</si>
  <si>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</si>
  <si>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</si>
  <si>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</si>
  <si>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</si>
  <si>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</si>
  <si>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</si>
  <si>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</si>
  <si>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</si>
  <si>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</si>
  <si>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</si>
  <si>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</si>
  <si>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</si>
  <si>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</si>
  <si>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</si>
  <si>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</si>
  <si>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</si>
  <si>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</si>
  <si>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</si>
  <si>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</si>
  <si>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</si>
  <si>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</si>
  <si>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</si>
  <si>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</si>
  <si>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</si>
  <si>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</si>
  <si>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</si>
  <si>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</si>
  <si>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</si>
  <si>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</si>
  <si>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</si>
  <si>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</si>
  <si>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</si>
  <si>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</si>
  <si>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</si>
  <si>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</si>
  <si>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</si>
  <si>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</si>
  <si>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</si>
  <si>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</si>
  <si>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</si>
  <si>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</si>
  <si>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</si>
  <si>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</si>
  <si>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</si>
  <si>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</si>
  <si>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</si>
  <si>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</si>
  <si>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</si>
  <si>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</si>
  <si>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</si>
  <si>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</si>
  <si>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</si>
  <si>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</si>
  <si>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</si>
  <si>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</si>
  <si>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</si>
  <si>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</si>
  <si>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</si>
  <si>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</si>
  <si>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</si>
  <si>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</si>
  <si>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</si>
  <si>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</si>
  <si>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</si>
  <si>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</si>
  <si>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</si>
  <si>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</si>
  <si>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</si>
  <si>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</si>
  <si>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</si>
  <si>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</si>
  <si>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</si>
  <si>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</si>
  <si>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</si>
  <si>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</si>
  <si>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</si>
  <si>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</si>
  <si>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</si>
  <si>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</si>
  <si>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</si>
  <si>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</si>
  <si>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</si>
  <si>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</si>
  <si>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</si>
  <si>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</si>
  <si>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</si>
  <si>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</si>
  <si>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</si>
  <si>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</si>
  <si>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</si>
  <si>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</si>
  <si>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</si>
  <si>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</si>
  <si>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</si>
  <si>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</si>
  <si>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</si>
  <si>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</si>
  <si>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</si>
  <si>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</si>
  <si>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</si>
  <si>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</si>
  <si>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</si>
  <si>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</si>
  <si>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</si>
  <si>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</si>
  <si>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</si>
  <si>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</si>
  <si>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</si>
  <si>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</si>
  <si>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</si>
  <si>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</si>
  <si>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</si>
  <si>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</si>
  <si>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</si>
  <si>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</si>
  <si>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</si>
  <si>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</si>
  <si>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</si>
  <si>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</si>
  <si>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</si>
  <si>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</si>
  <si>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</si>
  <si>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</si>
  <si>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</si>
  <si>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</si>
  <si>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</si>
  <si>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</si>
  <si>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</si>
  <si>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</si>
  <si>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</si>
  <si>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</si>
  <si>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</si>
  <si>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</si>
  <si>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</si>
  <si>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</si>
  <si>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</si>
  <si>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</si>
  <si>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</si>
  <si>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</si>
  <si>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</si>
  <si>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</si>
  <si>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</si>
  <si>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</si>
  <si>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</si>
  <si>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</si>
  <si>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</si>
  <si>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</si>
  <si>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</si>
  <si>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</si>
  <si>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</si>
  <si>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</si>
  <si>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</si>
  <si>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</si>
  <si>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</si>
  <si>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</si>
  <si>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</si>
  <si>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</si>
  <si>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</si>
  <si>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</si>
  <si>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</si>
  <si>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</si>
  <si>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</si>
  <si>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</si>
  <si>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</si>
  <si>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</si>
  <si>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</si>
  <si>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</si>
  <si>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</si>
  <si>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</si>
  <si>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</si>
  <si>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</si>
  <si>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</si>
  <si>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</si>
  <si>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</si>
  <si>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</si>
  <si>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</si>
  <si>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</si>
  <si>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</si>
  <si>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</si>
  <si>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</si>
  <si>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</si>
  <si>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</si>
  <si>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</si>
  <si>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</si>
  <si>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</si>
  <si>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</si>
  <si>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</si>
  <si>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</si>
  <si>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</si>
  <si>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</si>
  <si>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</si>
  <si>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</si>
  <si>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</si>
  <si>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</si>
  <si>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</si>
  <si>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</si>
  <si>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</si>
  <si>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</si>
  <si>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</si>
  <si>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</si>
  <si>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</si>
  <si>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</si>
  <si>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</si>
  <si>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</si>
  <si>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</si>
  <si>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</si>
  <si>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</si>
  <si>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</si>
  <si>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</si>
  <si>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</si>
  <si>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</si>
  <si>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</si>
  <si>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</si>
  <si>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</si>
  <si>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</si>
  <si>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</si>
  <si>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</si>
  <si>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</si>
  <si>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</si>
  <si>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</si>
  <si>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</si>
  <si>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</si>
  <si>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</si>
  <si>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</si>
  <si>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</si>
  <si>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</si>
  <si>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</si>
  <si>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</si>
  <si>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</si>
  <si>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</si>
  <si>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</si>
  <si>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</si>
  <si>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</si>
  <si>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</si>
  <si>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</si>
  <si>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</si>
  <si>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</si>
  <si>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</si>
  <si>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</si>
  <si>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</si>
  <si>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</si>
  <si>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</si>
  <si>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</si>
  <si>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</si>
  <si>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</si>
  <si>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</si>
  <si>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</si>
  <si>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</si>
  <si>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</si>
  <si>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</si>
  <si>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</si>
  <si>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</si>
  <si>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</si>
  <si>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</si>
  <si>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</si>
  <si>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</si>
  <si>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</si>
  <si>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</si>
  <si>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</si>
  <si>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</si>
  <si>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</si>
  <si>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</si>
  <si>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</si>
  <si>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</si>
  <si>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</si>
  <si>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</si>
  <si>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</si>
  <si>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</si>
  <si>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</si>
  <si>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</si>
  <si>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</si>
  <si>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</si>
  <si>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</si>
  <si>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</si>
  <si>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</si>
  <si>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</si>
  <si>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</si>
  <si>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</si>
  <si>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</si>
  <si>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</si>
  <si>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</si>
  <si>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</si>
  <si>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</si>
  <si>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</si>
  <si>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</si>
  <si>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</si>
  <si>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</si>
  <si>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</si>
  <si>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</si>
  <si>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</si>
  <si>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</si>
  <si>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</si>
  <si>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</si>
  <si>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</si>
  <si>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</si>
  <si>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</si>
  <si>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</si>
  <si>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</si>
  <si>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</si>
  <si>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</si>
  <si>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</si>
  <si>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</si>
  <si>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</si>
  <si>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</si>
  <si>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</si>
  <si>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</si>
  <si>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</si>
  <si>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</si>
  <si>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</si>
  <si>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</si>
  <si>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</si>
  <si>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</si>
  <si>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</si>
  <si>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</si>
  <si>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</si>
  <si>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</si>
  <si>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</si>
  <si>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</si>
  <si>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</si>
  <si>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</si>
  <si>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</si>
  <si>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</si>
  <si>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</si>
  <si>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</si>
  <si>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</si>
  <si>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</si>
  <si>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</si>
  <si>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</si>
  <si>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</si>
  <si>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</si>
  <si>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</si>
  <si>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</si>
  <si>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</si>
  <si>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</si>
  <si>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</si>
  <si>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</si>
  <si>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</si>
  <si>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</si>
  <si>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</si>
  <si>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</si>
  <si>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</si>
  <si>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</si>
  <si>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</si>
  <si>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</si>
  <si>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</si>
  <si>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</si>
  <si>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</si>
  <si>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</si>
  <si>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</si>
  <si>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</si>
  <si>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</si>
  <si>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</si>
  <si>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</si>
  <si>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</si>
  <si>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</si>
  <si>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</si>
  <si>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</si>
  <si>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</si>
  <si>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</si>
  <si>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</si>
  <si>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</si>
  <si>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</si>
  <si>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</si>
  <si>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</si>
  <si>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</si>
  <si>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</si>
  <si>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</si>
  <si>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</si>
  <si>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</si>
  <si>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</si>
  <si>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</si>
  <si>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</si>
  <si>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</si>
  <si>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</si>
  <si>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</si>
  <si>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</si>
  <si>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</si>
  <si>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</si>
  <si>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</si>
  <si>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</si>
  <si>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</si>
  <si>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</si>
  <si>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</si>
  <si>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</si>
  <si>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</si>
  <si>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</si>
  <si>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</si>
  <si>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</si>
  <si>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</si>
  <si>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</si>
  <si>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</si>
  <si>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</si>
  <si>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</si>
  <si>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</si>
  <si>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</si>
  <si>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</si>
  <si>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</si>
  <si>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</si>
  <si>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</si>
  <si>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</si>
  <si>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</si>
  <si>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</si>
  <si>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</si>
  <si>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</si>
  <si>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</si>
  <si>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</si>
  <si>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</si>
  <si>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</si>
  <si>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</si>
  <si>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</si>
  <si>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</si>
  <si>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</si>
  <si>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</si>
  <si>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</si>
  <si>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</si>
  <si>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</si>
  <si>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</si>
  <si>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</si>
  <si>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</si>
  <si>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</si>
  <si>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</si>
  <si>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</si>
  <si>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</si>
  <si>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</si>
  <si>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</si>
  <si>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</si>
  <si>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</si>
  <si>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</si>
  <si>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</si>
  <si>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</si>
  <si>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</si>
  <si>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</si>
  <si>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</si>
  <si>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</si>
  <si>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</si>
  <si>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</si>
  <si>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</si>
  <si>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</si>
  <si>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</si>
  <si>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</si>
  <si>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</si>
  <si>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</si>
  <si>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</si>
  <si>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</si>
  <si>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</si>
  <si>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</si>
  <si>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</si>
  <si>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</si>
  <si>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</si>
  <si>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</si>
  <si>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</si>
  <si>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</si>
  <si>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</si>
  <si>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</si>
  <si>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</si>
  <si>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</si>
  <si>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</si>
  <si>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</si>
  <si>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</si>
  <si>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</si>
  <si>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</si>
  <si>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</si>
  <si>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</si>
  <si>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</si>
  <si>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</si>
  <si>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</si>
  <si>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</si>
  <si>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</si>
  <si>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</si>
  <si>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</si>
  <si>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</si>
  <si>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</si>
  <si>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</si>
  <si>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</si>
  <si>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</si>
  <si>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</si>
  <si>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</si>
  <si>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</si>
  <si>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</si>
  <si>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</si>
  <si>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</si>
  <si>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</si>
  <si>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</si>
  <si>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</si>
  <si>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</si>
  <si>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</si>
  <si>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</si>
  <si>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</si>
  <si>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</si>
  <si>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</si>
  <si>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</si>
  <si>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</si>
  <si>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</si>
  <si>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</si>
  <si>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</si>
  <si>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</si>
  <si>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</si>
  <si>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</si>
  <si>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</si>
  <si>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</si>
  <si>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</si>
  <si>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</si>
  <si>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</si>
  <si>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</si>
  <si>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</si>
  <si>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</si>
  <si>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</si>
  <si>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</si>
  <si>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</si>
  <si>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</si>
  <si>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</si>
  <si>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</si>
  <si>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</si>
  <si>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</si>
  <si>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</si>
  <si>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</si>
  <si>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</si>
  <si>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</si>
  <si>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</si>
  <si>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</si>
  <si>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</si>
  <si>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</si>
  <si>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</si>
  <si>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</si>
  <si>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</si>
  <si>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</si>
  <si>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</si>
  <si>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</si>
  <si>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</si>
  <si>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</si>
  <si>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</si>
  <si>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</si>
  <si>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</si>
  <si>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</si>
  <si>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</si>
  <si>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</si>
  <si>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</si>
  <si>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</si>
  <si>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</si>
  <si>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</si>
  <si>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</si>
  <si>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</si>
  <si>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</si>
  <si>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</si>
  <si>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</si>
  <si>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</si>
  <si>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</si>
  <si>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</si>
  <si>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</si>
  <si>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</si>
  <si>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</si>
  <si>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</si>
  <si>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</si>
  <si>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</si>
  <si>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</si>
  <si>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</si>
  <si>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</si>
  <si>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</si>
  <si>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</si>
  <si>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</si>
  <si>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</si>
  <si>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</si>
  <si>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</si>
  <si>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</si>
  <si>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</si>
  <si>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</si>
  <si>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</si>
  <si>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</si>
  <si>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</si>
  <si>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</si>
  <si>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</si>
  <si>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</si>
  <si>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</si>
  <si>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</si>
  <si>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</si>
  <si>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</si>
  <si>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</si>
  <si>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</si>
  <si>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</si>
  <si>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</si>
  <si>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</si>
  <si>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</si>
  <si>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</si>
  <si>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</si>
  <si>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</si>
  <si>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</si>
  <si>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</si>
  <si>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</si>
  <si>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</si>
  <si>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</si>
  <si>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</si>
  <si>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</si>
  <si>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</si>
  <si>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</si>
  <si>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</si>
  <si>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</si>
  <si>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</si>
  <si>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</si>
  <si>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</si>
  <si>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</si>
  <si>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</si>
  <si>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</si>
  <si>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</si>
  <si>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</si>
  <si>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</si>
  <si>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</si>
  <si>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</si>
  <si>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</si>
  <si>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</si>
  <si>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</si>
  <si>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</si>
  <si>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</si>
  <si>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</si>
  <si>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</si>
  <si>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</si>
  <si>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</si>
  <si>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</si>
  <si>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</si>
  <si>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</si>
  <si>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</si>
  <si>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</si>
  <si>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</si>
  <si>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</si>
  <si>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</si>
  <si>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</si>
  <si>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</si>
  <si>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</si>
  <si>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</si>
  <si>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</si>
  <si>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</si>
  <si>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</si>
  <si>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</si>
  <si>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</si>
  <si>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</si>
  <si>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</si>
  <si>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</si>
  <si>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</si>
  <si>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</si>
  <si>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</si>
  <si>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</si>
  <si>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</si>
  <si>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</si>
  <si>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</si>
  <si>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</si>
  <si>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</si>
  <si>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</si>
  <si>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</si>
  <si>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</si>
  <si>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</si>
  <si>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</si>
  <si>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</si>
  <si>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</si>
  <si>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</si>
  <si>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</si>
  <si>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</si>
  <si>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</si>
  <si>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</si>
  <si>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</si>
  <si>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</si>
  <si>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</si>
  <si>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</si>
  <si>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</si>
  <si>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</si>
  <si>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</si>
  <si>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</si>
  <si>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</si>
  <si>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</si>
  <si>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</si>
  <si>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</si>
  <si>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</si>
  <si>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</si>
  <si>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</si>
  <si>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</si>
  <si>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</si>
  <si>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</si>
  <si>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</si>
  <si>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</si>
  <si>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</si>
  <si>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</si>
  <si>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</si>
  <si>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</si>
  <si>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</si>
  <si>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</si>
  <si>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</si>
  <si>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</si>
  <si>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</si>
  <si>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</si>
  <si>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</si>
  <si>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</si>
  <si>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</si>
  <si>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</si>
  <si>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</si>
  <si>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</si>
  <si>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</si>
  <si>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</si>
  <si>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</si>
  <si>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</si>
  <si>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</si>
  <si>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</si>
  <si>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</si>
  <si>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</si>
  <si>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</si>
  <si>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</si>
  <si>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</si>
  <si>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</si>
  <si>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</si>
  <si>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</si>
  <si>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</si>
  <si>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</si>
  <si>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</si>
  <si>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</si>
  <si>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</si>
  <si>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</si>
  <si>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</si>
  <si>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</si>
  <si>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</si>
  <si>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</si>
  <si>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</si>
  <si>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</si>
  <si>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</si>
  <si>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</si>
  <si>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</si>
  <si>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</si>
  <si>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</si>
  <si>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</si>
  <si>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</si>
  <si>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</si>
  <si>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</si>
  <si>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</si>
  <si>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</si>
  <si>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</si>
  <si>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</si>
  <si>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</si>
  <si>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</si>
  <si>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</si>
  <si>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</si>
  <si>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</si>
  <si>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</si>
  <si>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</si>
  <si>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</si>
  <si>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</si>
  <si>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</si>
  <si>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</si>
  <si>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</si>
  <si>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</si>
  <si>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</si>
  <si>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</si>
  <si>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</si>
  <si>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</si>
  <si>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</si>
  <si>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</si>
  <si>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</si>
  <si>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</si>
  <si>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</si>
  <si>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</si>
  <si>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</si>
  <si>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</si>
  <si>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</si>
  <si>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</si>
  <si>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</si>
  <si>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</si>
  <si>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</si>
  <si>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</si>
  <si>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</si>
  <si>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</si>
  <si>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</si>
  <si>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</si>
  <si>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</si>
  <si>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</si>
  <si>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</si>
  <si>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</si>
  <si>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</si>
  <si>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</si>
  <si>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</si>
  <si>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</si>
  <si>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</si>
  <si>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</si>
  <si>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</si>
  <si>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</si>
  <si>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</si>
  <si>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</si>
  <si>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</si>
  <si>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</si>
  <si>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</si>
  <si>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</si>
  <si>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</si>
  <si>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</si>
  <si>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</si>
  <si>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</si>
  <si>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</si>
  <si>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</si>
  <si>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</si>
  <si>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</si>
  <si>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</si>
  <si>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</si>
  <si>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</si>
  <si>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</si>
  <si>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</si>
  <si>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</si>
  <si>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</si>
  <si>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</si>
  <si>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</si>
  <si>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</si>
  <si>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</si>
  <si>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</si>
  <si>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</si>
  <si>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</si>
  <si>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</si>
  <si>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</si>
  <si>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</si>
  <si>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</si>
  <si>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</si>
  <si>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</si>
  <si>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</si>
  <si>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</si>
  <si>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</si>
  <si>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</si>
  <si>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</si>
  <si>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</si>
  <si>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</si>
  <si>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</si>
  <si>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</si>
  <si>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</si>
  <si>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</si>
  <si>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</si>
  <si>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</si>
  <si>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</si>
  <si>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</si>
  <si>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</si>
  <si>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</si>
  <si>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</si>
  <si>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</si>
  <si>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</si>
  <si>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</si>
  <si>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</si>
  <si>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</si>
  <si>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</si>
  <si>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</si>
  <si>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</si>
  <si>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</si>
  <si>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</si>
  <si>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</si>
  <si>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</si>
  <si>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</si>
  <si>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</si>
  <si>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</si>
  <si>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</si>
  <si>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</si>
  <si>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</si>
  <si>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</si>
  <si>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</si>
  <si>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</si>
  <si>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</si>
  <si>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</si>
  <si>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</si>
  <si>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</si>
  <si>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</si>
  <si>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</si>
  <si>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</si>
  <si>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</si>
  <si>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</si>
  <si>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</si>
  <si>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</si>
  <si>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</si>
  <si>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</si>
  <si>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</si>
  <si>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</si>
  <si>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</si>
  <si>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</si>
  <si>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</si>
  <si>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</si>
  <si>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</si>
  <si>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</si>
  <si>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</si>
  <si>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</si>
  <si>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</si>
  <si>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</si>
  <si>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</si>
  <si>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</si>
  <si>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</si>
  <si>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</si>
  <si>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</si>
  <si>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</si>
  <si>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</si>
  <si>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</si>
  <si>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</si>
  <si>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</si>
  <si>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</si>
  <si>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</si>
  <si>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</si>
  <si>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</si>
  <si>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</si>
  <si>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</si>
  <si>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</si>
  <si>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</si>
  <si>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</si>
  <si>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</si>
  <si>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</si>
  <si>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</si>
  <si>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</si>
  <si>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</si>
  <si>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</si>
  <si>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</si>
  <si>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</si>
  <si>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</si>
  <si>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</si>
  <si>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</si>
  <si>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</si>
  <si>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</si>
  <si>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</si>
  <si>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</si>
  <si>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</si>
  <si>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</si>
  <si>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</si>
  <si>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</si>
  <si>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</si>
  <si>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</si>
  <si>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</si>
  <si>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</si>
  <si>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</si>
  <si>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</si>
  <si>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</si>
  <si>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</si>
  <si>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</si>
  <si>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</si>
  <si>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</si>
  <si>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</si>
  <si>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</si>
  <si>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</si>
  <si>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</si>
  <si>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</si>
  <si>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</si>
  <si>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</si>
  <si>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</si>
  <si>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</si>
  <si>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</si>
  <si>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</si>
  <si>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</si>
  <si>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</si>
  <si>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</si>
  <si>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</si>
  <si>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</si>
  <si>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</si>
  <si>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</si>
  <si>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</si>
  <si>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</si>
  <si>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</si>
  <si>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</si>
  <si>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</si>
  <si>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</si>
  <si>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</si>
  <si>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</si>
  <si>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</si>
  <si>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</si>
  <si>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</si>
  <si>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</si>
  <si>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</si>
  <si>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</si>
  <si>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</si>
  <si>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</si>
  <si>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</si>
  <si>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</si>
  <si>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</si>
  <si>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</si>
  <si>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</si>
  <si>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</si>
  <si>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</si>
  <si>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</si>
  <si>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</si>
  <si>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</si>
  <si>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</si>
  <si>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</si>
  <si>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</si>
  <si>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</si>
  <si>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</si>
  <si>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</si>
  <si>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</si>
  <si>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</si>
  <si>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</si>
  <si>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</si>
  <si>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</si>
  <si>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</si>
  <si>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</si>
  <si>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</si>
  <si>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</si>
  <si>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</si>
  <si>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</si>
  <si>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</si>
  <si>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</si>
  <si>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</si>
  <si>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</si>
  <si>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</si>
  <si>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</si>
  <si>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</si>
  <si>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</si>
  <si>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</si>
  <si>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</si>
  <si>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</si>
  <si>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</si>
  <si>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</si>
  <si>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</si>
  <si>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</si>
  <si>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</si>
  <si>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</si>
  <si>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</si>
  <si>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</si>
  <si>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</si>
  <si>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</si>
  <si>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</si>
  <si>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</si>
  <si>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</si>
  <si>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</si>
  <si>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</si>
  <si>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</si>
  <si>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</si>
  <si>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</si>
  <si>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</si>
  <si>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</si>
  <si>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</si>
  <si>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</si>
  <si>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</si>
  <si>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</si>
  <si>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</si>
  <si>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</si>
  <si>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</si>
  <si>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</si>
  <si>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</si>
  <si>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</si>
  <si>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</si>
  <si>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</si>
  <si>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</si>
  <si>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</si>
  <si>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</si>
  <si>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</si>
  <si>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</si>
  <si>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</si>
  <si>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</si>
  <si>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</si>
  <si>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</si>
  <si>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</si>
  <si>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</si>
  <si>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</si>
  <si>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</si>
  <si>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</si>
  <si>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</si>
  <si>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</si>
  <si>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</si>
  <si>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</si>
  <si>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</si>
  <si>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</si>
  <si>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</si>
  <si>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</si>
  <si>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</si>
  <si>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</si>
  <si>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</si>
  <si>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</si>
  <si>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</si>
  <si>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</si>
  <si>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</si>
  <si>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</si>
  <si>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</si>
  <si>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</si>
  <si>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</si>
  <si>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</si>
  <si>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</si>
  <si>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</si>
  <si>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</si>
  <si>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</si>
  <si>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</si>
  <si>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</si>
  <si>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</si>
  <si>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</si>
  <si>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</si>
  <si>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</si>
  <si>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</si>
  <si>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</si>
  <si>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</si>
  <si>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</si>
  <si>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</si>
  <si>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</si>
  <si>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</si>
  <si>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</si>
  <si>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</si>
  <si>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</si>
  <si>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</si>
  <si>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</si>
  <si>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</si>
  <si>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</si>
  <si>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</si>
  <si>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</si>
  <si>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</si>
  <si>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</si>
  <si>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</si>
  <si>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</si>
  <si>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</si>
  <si>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</si>
  <si>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</si>
  <si>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</si>
  <si>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</si>
  <si>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</si>
  <si>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</si>
  <si>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</si>
  <si>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</si>
  <si>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</si>
  <si>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</si>
  <si>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</si>
  <si>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</si>
  <si>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</si>
  <si>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</si>
  <si>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</si>
  <si>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</si>
  <si>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</si>
  <si>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</si>
  <si>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</si>
  <si>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</si>
  <si>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</si>
  <si>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</si>
  <si>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</si>
  <si>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</si>
  <si>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</si>
  <si>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</si>
  <si>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</si>
  <si>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</si>
  <si>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</si>
  <si>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</si>
  <si>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</si>
  <si>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</si>
  <si>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</si>
  <si>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</si>
  <si>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</si>
  <si>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</si>
  <si>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</si>
  <si>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</si>
  <si>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</si>
  <si>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</si>
  <si>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</si>
  <si>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</si>
  <si>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</si>
  <si>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</si>
  <si>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</si>
  <si>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</si>
  <si>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</si>
  <si>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</si>
  <si>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</si>
  <si>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</si>
  <si>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</si>
  <si>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</si>
  <si>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</si>
  <si>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</si>
  <si>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</si>
  <si>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</si>
  <si>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</si>
  <si>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</si>
  <si>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</si>
  <si>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</si>
  <si>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</si>
  <si>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</si>
  <si>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</si>
  <si>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</si>
  <si>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</si>
  <si>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</si>
  <si>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</si>
  <si>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</si>
  <si>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</si>
  <si>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</si>
  <si>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</si>
  <si>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</si>
  <si>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</si>
  <si>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</si>
  <si>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</si>
  <si>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</si>
  <si>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</si>
  <si>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</si>
  <si>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</si>
  <si>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</si>
  <si>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</si>
  <si>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</si>
  <si>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</si>
  <si>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</si>
  <si>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</si>
  <si>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</si>
  <si>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</si>
  <si>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</si>
  <si>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</si>
  <si>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</si>
  <si>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</si>
  <si>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</si>
  <si>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</si>
  <si>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</si>
  <si>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</si>
  <si>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</si>
  <si>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</si>
  <si>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</si>
  <si>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</si>
  <si>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</si>
  <si>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</si>
  <si>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</si>
  <si>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</si>
  <si>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</si>
  <si>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</si>
  <si>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</si>
  <si>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</si>
  <si>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</si>
  <si>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</si>
  <si>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</si>
  <si>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</si>
  <si>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</si>
  <si>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</si>
  <si>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</si>
  <si>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</si>
  <si>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</si>
  <si>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</si>
  <si>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</si>
  <si>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</si>
  <si>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</si>
  <si>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</si>
  <si>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</si>
  <si>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</si>
  <si>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</si>
  <si>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</si>
  <si>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</si>
  <si>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</si>
  <si>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</si>
  <si>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</si>
  <si>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</si>
  <si>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</si>
  <si>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</si>
  <si>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</si>
  <si>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</si>
  <si>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</si>
  <si>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</si>
  <si>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</si>
  <si>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</si>
  <si>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</si>
  <si>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</si>
  <si>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</si>
  <si>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</si>
  <si>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</si>
  <si>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</si>
  <si>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</si>
  <si>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</si>
  <si>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</si>
  <si>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</si>
  <si>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</si>
  <si>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</si>
  <si>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</si>
  <si>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</si>
  <si>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</si>
  <si>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</si>
  <si>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</si>
  <si>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</si>
  <si>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</si>
  <si>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</si>
  <si>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</si>
  <si>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</si>
  <si>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</si>
  <si>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</si>
  <si>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</si>
  <si>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</si>
  <si>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</si>
  <si>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</si>
  <si>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</si>
  <si>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</si>
  <si>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</si>
  <si>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</si>
  <si>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</si>
  <si>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</si>
  <si>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</si>
  <si>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</si>
  <si>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</si>
  <si>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</si>
  <si>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</si>
  <si>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</si>
  <si>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</si>
  <si>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</si>
  <si>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</si>
  <si>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</si>
  <si>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</si>
  <si>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</si>
  <si>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</si>
  <si>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</si>
  <si>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</si>
  <si>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</si>
  <si>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</si>
  <si>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</si>
  <si>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</si>
  <si>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</si>
  <si>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</si>
  <si>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</si>
  <si>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</si>
  <si>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</si>
  <si>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</si>
  <si>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</si>
  <si>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</si>
  <si>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</si>
  <si>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</si>
  <si>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</si>
  <si>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</si>
  <si>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</si>
  <si>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</si>
  <si>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</si>
  <si>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</si>
  <si>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</si>
  <si>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</si>
  <si>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</si>
  <si>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</si>
  <si>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</si>
  <si>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</si>
  <si>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</si>
  <si>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</si>
  <si>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</si>
  <si>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</si>
  <si>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</si>
  <si>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</si>
  <si>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</si>
  <si>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</si>
  <si>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</si>
  <si>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</si>
  <si>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</si>
  <si>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</si>
  <si>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</si>
  <si>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</si>
  <si>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</si>
  <si>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</si>
  <si>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</si>
  <si>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</si>
  <si>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</si>
  <si>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</si>
  <si>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</si>
  <si>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</si>
  <si>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</si>
  <si>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</si>
  <si>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</si>
  <si>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</si>
  <si>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</si>
  <si>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</si>
  <si>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</si>
  <si>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</si>
  <si>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</si>
  <si>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</si>
  <si>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</si>
  <si>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</si>
  <si>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</si>
  <si>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</si>
  <si>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</si>
  <si>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</si>
  <si>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</si>
  <si>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</si>
  <si>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</si>
  <si>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</si>
  <si>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</si>
  <si>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</si>
  <si>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</si>
  <si>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</si>
  <si>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</si>
  <si>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</si>
  <si>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</si>
  <si>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</si>
  <si>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</si>
  <si>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</si>
  <si>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</si>
  <si>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</si>
  <si>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</si>
  <si>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</si>
  <si>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</si>
  <si>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</si>
  <si>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</si>
  <si>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</si>
  <si>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</si>
  <si>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</si>
  <si>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</si>
  <si>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</si>
  <si>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</si>
  <si>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</si>
  <si>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</si>
  <si>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</si>
  <si>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</si>
  <si>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</si>
  <si>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</si>
  <si>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</si>
  <si>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</si>
  <si>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</si>
  <si>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</si>
  <si>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</si>
  <si>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</si>
  <si>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</si>
  <si>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</si>
  <si>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</si>
  <si>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</si>
  <si>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</si>
  <si>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</si>
  <si>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</si>
  <si>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</si>
  <si>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</si>
  <si>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</si>
  <si>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</si>
  <si>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</si>
  <si>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</si>
  <si>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</si>
  <si>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</si>
  <si>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</si>
  <si>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</si>
  <si>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</si>
  <si>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</si>
  <si>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</si>
  <si>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</si>
  <si>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</si>
  <si>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</si>
  <si>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</si>
  <si>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</si>
  <si>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</si>
  <si>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</si>
  <si>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</si>
  <si>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</si>
  <si>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</si>
  <si>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</si>
  <si>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</si>
  <si>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</si>
  <si>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</si>
  <si>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</si>
  <si>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</si>
  <si>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</si>
  <si>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</si>
  <si>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</si>
  <si>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</si>
  <si>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</si>
  <si>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</si>
  <si>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</si>
  <si>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</si>
  <si>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</si>
  <si>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</si>
  <si>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</si>
  <si>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</si>
  <si>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</si>
  <si>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</si>
  <si>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</si>
  <si>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</si>
  <si>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</si>
  <si>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</si>
  <si>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</si>
  <si>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</si>
  <si>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</si>
  <si>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</si>
  <si>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</si>
  <si>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</si>
  <si>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</si>
  <si>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</si>
  <si>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</si>
  <si>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</si>
  <si>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</si>
  <si>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</si>
  <si>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</si>
  <si>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</si>
  <si>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</si>
  <si>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</si>
  <si>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</si>
  <si>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</si>
  <si>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</si>
  <si>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</si>
  <si>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</si>
  <si>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</si>
  <si>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</si>
  <si>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</si>
  <si>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</si>
  <si>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</si>
  <si>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</si>
  <si>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</si>
  <si>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</si>
  <si>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</si>
  <si>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</si>
  <si>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</si>
  <si>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</si>
  <si>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</si>
  <si>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</si>
  <si>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</si>
  <si>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</si>
  <si>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</si>
  <si>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</si>
  <si>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</si>
  <si>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</si>
  <si>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</si>
  <si>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</si>
  <si>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</si>
  <si>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</si>
  <si>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</si>
  <si>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</si>
  <si>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</si>
  <si>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</si>
  <si>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</si>
  <si>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</si>
  <si>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</si>
  <si>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</si>
  <si>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</si>
  <si>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</si>
  <si>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</si>
  <si>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</si>
  <si>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</si>
  <si>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</si>
  <si>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</si>
  <si>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</si>
  <si>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</si>
  <si>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</si>
  <si>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</si>
  <si>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</si>
  <si>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</si>
  <si>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</si>
  <si>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</si>
  <si>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</si>
  <si>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</si>
  <si>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</si>
  <si>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</si>
  <si>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</si>
  <si>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</si>
  <si>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</si>
  <si>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</si>
  <si>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</si>
  <si>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</si>
  <si>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</si>
  <si>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</si>
  <si>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</si>
  <si>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</si>
  <si>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</si>
  <si>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</si>
  <si>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</si>
  <si>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</si>
  <si>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</si>
  <si>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</si>
  <si>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</si>
  <si>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</si>
  <si>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</si>
  <si>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</si>
  <si>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</si>
  <si>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</si>
  <si>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</si>
  <si>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</si>
  <si>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</si>
  <si>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</si>
  <si>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</si>
  <si>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</si>
  <si>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</si>
  <si>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</si>
  <si>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</si>
  <si>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</si>
  <si>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</si>
  <si>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</si>
  <si>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</si>
  <si>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</si>
  <si>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</si>
  <si>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</si>
  <si>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</si>
  <si>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</si>
  <si>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</si>
  <si>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</si>
  <si>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</si>
  <si>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</si>
  <si>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</si>
  <si>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</si>
  <si>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</si>
  <si>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</si>
  <si>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</si>
  <si>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</si>
  <si>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</si>
  <si>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</si>
  <si>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</si>
  <si>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</si>
  <si>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</si>
  <si>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</si>
  <si>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</si>
  <si>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</si>
  <si>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</si>
  <si>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</si>
  <si>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</si>
  <si>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</si>
  <si>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</si>
  <si>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</si>
  <si>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</si>
  <si>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</si>
  <si>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</si>
  <si>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</si>
  <si>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</si>
  <si>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</si>
  <si>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</si>
  <si>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</si>
  <si>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</si>
  <si>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</si>
  <si>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</si>
  <si>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</si>
  <si>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</si>
  <si>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</si>
  <si>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</si>
  <si>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</si>
  <si>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</si>
  <si>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</si>
  <si>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</si>
  <si>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</si>
  <si>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</si>
  <si>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</si>
  <si>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</si>
  <si>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</si>
  <si>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</si>
  <si>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</si>
  <si>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</si>
  <si>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</si>
  <si>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</si>
  <si>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</si>
  <si>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</si>
  <si>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</si>
  <si>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</si>
  <si>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</si>
  <si>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</si>
  <si>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</si>
  <si>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</si>
  <si>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</si>
  <si>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</si>
  <si>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</si>
  <si>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</si>
  <si>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</si>
  <si>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</si>
  <si>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</si>
  <si>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</si>
  <si>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</si>
  <si>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</si>
  <si>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</si>
  <si>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</si>
  <si>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</si>
  <si>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</si>
  <si>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</si>
  <si>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</si>
  <si>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</si>
  <si>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</si>
  <si>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</si>
  <si>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</si>
  <si>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</si>
  <si>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</si>
  <si>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</si>
  <si>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</si>
  <si>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</si>
  <si>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</si>
  <si>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</si>
  <si>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</si>
  <si>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</si>
  <si>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</si>
  <si>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</si>
  <si>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</si>
  <si>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</si>
  <si>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</si>
  <si>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</si>
  <si>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</si>
  <si>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</si>
  <si>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</si>
  <si>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</si>
  <si>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</si>
  <si>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</si>
  <si>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</si>
  <si>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</si>
  <si>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</si>
  <si>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</si>
  <si>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</si>
  <si>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</si>
  <si>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</si>
  <si>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</si>
  <si>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</si>
  <si>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</si>
  <si>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</si>
  <si>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</si>
  <si>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</si>
  <si>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</si>
  <si>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</si>
  <si>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</si>
  <si>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</si>
  <si>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</si>
  <si>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</si>
  <si>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</si>
  <si>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</si>
  <si>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</si>
  <si>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</si>
  <si>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</si>
  <si>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</si>
  <si>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</si>
  <si>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</si>
  <si>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</si>
  <si>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</si>
  <si>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</si>
  <si>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</si>
  <si>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</si>
  <si>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</si>
  <si>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</si>
  <si>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</si>
  <si>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</si>
  <si>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</si>
  <si>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</si>
  <si>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</si>
  <si>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</si>
  <si>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</si>
  <si>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</si>
  <si>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</si>
  <si>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</si>
  <si>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</si>
  <si>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</si>
  <si>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</si>
  <si>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</si>
  <si>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</si>
  <si>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</si>
  <si>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</si>
  <si>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</si>
  <si>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</si>
  <si>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</si>
  <si>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</si>
  <si>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</si>
  <si>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</si>
  <si>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</si>
  <si>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</si>
  <si>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</si>
  <si>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</si>
  <si>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</si>
  <si>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</si>
  <si>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</si>
  <si>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</si>
  <si>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</si>
  <si>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</si>
  <si>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</si>
  <si>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</si>
  <si>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</si>
  <si>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</si>
  <si>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</si>
  <si>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</si>
  <si>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</si>
  <si>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</si>
  <si>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</si>
  <si>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</si>
  <si>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</si>
  <si>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</si>
  <si>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</si>
  <si>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</si>
  <si>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</si>
  <si>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</si>
  <si>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</si>
  <si>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</si>
  <si>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</si>
  <si>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</si>
  <si>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</si>
  <si>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</si>
  <si>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</si>
  <si>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</si>
  <si>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</si>
  <si>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</si>
  <si>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</si>
  <si>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</si>
  <si>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</si>
  <si>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</si>
  <si>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</si>
  <si>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</si>
  <si>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</si>
  <si>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</si>
  <si>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</si>
  <si>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</si>
  <si>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</si>
  <si>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</si>
  <si>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</si>
  <si>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</si>
  <si>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</si>
  <si>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</si>
  <si>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</si>
  <si>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</si>
  <si>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</si>
  <si>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</si>
  <si>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</si>
  <si>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</si>
  <si>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</si>
  <si>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</si>
  <si>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</si>
  <si>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</si>
  <si>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</si>
  <si>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</si>
  <si>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</si>
  <si>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</si>
  <si>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</si>
  <si>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</si>
  <si>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</si>
  <si>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</si>
  <si>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</si>
  <si>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</si>
  <si>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</si>
  <si>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</si>
  <si>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</si>
  <si>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</si>
  <si>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</si>
  <si>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</si>
  <si>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</si>
  <si>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</si>
  <si>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</si>
  <si>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</si>
  <si>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</si>
  <si>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</si>
  <si>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</si>
  <si>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</si>
  <si>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</si>
  <si>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</si>
  <si>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</si>
  <si>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</si>
  <si>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</si>
  <si>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</si>
  <si>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</si>
  <si>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</si>
  <si>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</si>
  <si>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</si>
  <si>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</si>
  <si>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</si>
  <si>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</si>
  <si>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</si>
  <si>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</si>
  <si>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</si>
  <si>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</si>
  <si>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</si>
  <si>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</si>
  <si>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</si>
  <si>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</si>
  <si>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</si>
  <si>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</si>
  <si>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</si>
  <si>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</si>
  <si>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</si>
  <si>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</si>
  <si>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</si>
  <si>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</si>
  <si>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</si>
  <si>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</si>
  <si>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</si>
  <si>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</si>
  <si>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</si>
  <si>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</si>
  <si>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</si>
  <si>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</si>
  <si>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</si>
  <si>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</si>
  <si>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</si>
  <si>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</si>
  <si>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</si>
  <si>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</si>
  <si>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</si>
  <si>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</si>
  <si>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</si>
  <si>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</si>
  <si>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</si>
  <si>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</si>
  <si>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</si>
  <si>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</si>
  <si>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</si>
  <si>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</si>
  <si>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</si>
  <si>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</si>
  <si>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</si>
  <si>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</si>
  <si>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</si>
  <si>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</si>
  <si>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</si>
  <si>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</si>
  <si>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</si>
  <si>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</si>
  <si>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</si>
  <si>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</si>
  <si>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</si>
  <si>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</si>
  <si>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</si>
  <si>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</si>
  <si>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</si>
  <si>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</si>
  <si>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</si>
  <si>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</si>
  <si>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</si>
  <si>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</si>
  <si>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</si>
  <si>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</si>
  <si>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</si>
  <si>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</si>
  <si>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</si>
  <si>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</si>
  <si>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</si>
  <si>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</si>
  <si>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</si>
  <si>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</si>
  <si>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</si>
  <si>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</si>
  <si>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</si>
  <si>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</si>
  <si>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</si>
  <si>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</si>
  <si>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</si>
  <si>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</si>
  <si>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</si>
  <si>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</si>
  <si>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</si>
  <si>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</si>
  <si>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</si>
  <si>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</si>
  <si>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</si>
  <si>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</si>
  <si>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</si>
  <si>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</si>
  <si>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</si>
  <si>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</si>
  <si>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</si>
  <si>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</si>
  <si>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</si>
  <si>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</si>
  <si>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</si>
  <si>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</si>
  <si>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</si>
  <si>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</si>
  <si>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</si>
  <si>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</si>
  <si>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</si>
  <si>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</si>
  <si>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</si>
  <si>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</si>
  <si>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</si>
  <si>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</si>
  <si>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</si>
  <si>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</si>
  <si>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</si>
  <si>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</si>
  <si>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</si>
  <si>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</si>
  <si>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</si>
  <si>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</si>
  <si>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</si>
  <si>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</si>
  <si>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</si>
  <si>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</si>
  <si>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</si>
  <si>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</si>
  <si>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</si>
  <si>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</si>
  <si>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</si>
  <si>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</si>
  <si>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</si>
  <si>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</si>
  <si>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</si>
  <si>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</si>
  <si>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</si>
  <si>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</si>
  <si>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</si>
  <si>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</si>
  <si>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</si>
  <si>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</si>
  <si>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</si>
  <si>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</si>
  <si>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</si>
  <si>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</si>
  <si>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</si>
  <si>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</si>
  <si>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</si>
  <si>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</si>
  <si>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</si>
  <si>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</si>
  <si>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</si>
  <si>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</si>
  <si>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</si>
  <si>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</si>
  <si>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</si>
  <si>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</si>
  <si>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</si>
  <si>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</si>
  <si>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</si>
  <si>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</si>
  <si>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</si>
  <si>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</si>
  <si>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</si>
  <si>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</si>
  <si>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</si>
  <si>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</si>
  <si>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</si>
  <si>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</si>
  <si>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</si>
  <si>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</si>
  <si>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</si>
  <si>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</si>
  <si>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</si>
  <si>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</si>
  <si>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</si>
  <si>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</si>
  <si>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</si>
  <si>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</si>
  <si>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</si>
  <si>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</si>
  <si>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</si>
  <si>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</si>
  <si>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</si>
  <si>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</si>
  <si>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</si>
  <si>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</si>
  <si>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</si>
  <si>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</si>
  <si>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</si>
  <si>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</si>
  <si>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</si>
  <si>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</si>
  <si>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</si>
  <si>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</si>
  <si>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</si>
  <si>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</si>
  <si>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</si>
  <si>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</si>
  <si>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</si>
  <si>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</si>
  <si>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</si>
  <si>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</si>
  <si>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</si>
  <si>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</si>
  <si>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</si>
  <si>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</si>
  <si>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</si>
  <si>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</si>
  <si>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</si>
  <si>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</si>
  <si>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</si>
  <si>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</si>
  <si>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</si>
  <si>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</si>
  <si>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</si>
  <si>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</si>
  <si>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</si>
  <si>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</si>
  <si>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</si>
  <si>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</si>
  <si>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</si>
  <si>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</si>
  <si>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</si>
  <si>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</si>
  <si>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</si>
  <si>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</si>
  <si>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</si>
  <si>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</si>
  <si>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</si>
  <si>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</si>
  <si>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</si>
  <si>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</si>
  <si>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</si>
  <si>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</si>
  <si>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</si>
  <si>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</si>
  <si>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</si>
  <si>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</si>
  <si>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</si>
  <si>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</si>
  <si>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</si>
  <si>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</si>
  <si>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</si>
  <si>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</si>
  <si>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</si>
  <si>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</si>
  <si>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</si>
  <si>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</si>
  <si>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</si>
  <si>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</si>
  <si>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</si>
  <si>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</si>
  <si>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</si>
  <si>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</si>
  <si>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</si>
  <si>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</si>
  <si>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</si>
  <si>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</si>
  <si>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</si>
  <si>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</si>
  <si>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</si>
  <si>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</si>
  <si>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</si>
  <si>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</si>
  <si>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</si>
  <si>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</si>
  <si>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</si>
  <si>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</si>
  <si>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</si>
  <si>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</si>
  <si>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</si>
  <si>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</si>
  <si>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</si>
  <si>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</si>
  <si>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</si>
  <si>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</si>
  <si>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</si>
  <si>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</si>
  <si>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</si>
  <si>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</si>
  <si>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</si>
  <si>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</si>
  <si>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</si>
  <si>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</si>
  <si>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</si>
  <si>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</si>
  <si>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</si>
  <si>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</si>
  <si>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</si>
  <si>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</si>
  <si>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</si>
  <si>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</si>
  <si>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</si>
  <si>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</si>
  <si>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</si>
  <si>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</si>
  <si>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</si>
  <si>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</si>
  <si>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</si>
  <si>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</si>
  <si>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</si>
  <si>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</si>
  <si>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</si>
  <si>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</si>
  <si>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</si>
  <si>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</si>
  <si>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</si>
  <si>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</si>
  <si>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</si>
  <si>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</si>
  <si>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</si>
  <si>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</si>
  <si>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</si>
  <si>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</si>
  <si>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</si>
  <si>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</si>
  <si>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</si>
  <si>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</si>
  <si>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</si>
  <si>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</si>
  <si>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</si>
  <si>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</si>
  <si>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</si>
  <si>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</si>
  <si>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</si>
  <si>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</si>
  <si>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</si>
  <si>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</si>
  <si>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</si>
  <si>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</si>
  <si>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</si>
  <si>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</si>
  <si>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</si>
  <si>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</si>
  <si>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</si>
  <si>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</si>
  <si>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</si>
  <si>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</si>
  <si>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</si>
  <si>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</si>
  <si>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</si>
  <si>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</si>
  <si>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</si>
  <si>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</si>
  <si>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</si>
  <si>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</si>
  <si>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</si>
  <si>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</si>
  <si>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</si>
  <si>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</si>
  <si>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</si>
  <si>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</si>
  <si>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</si>
  <si>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</si>
  <si>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</si>
  <si>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</si>
  <si>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</si>
  <si>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</si>
  <si>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</si>
  <si>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</si>
  <si>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</si>
  <si>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</si>
  <si>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</si>
  <si>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</si>
  <si>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</si>
  <si>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</si>
  <si>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</si>
  <si>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</si>
  <si>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</si>
  <si>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</si>
  <si>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</si>
  <si>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</si>
  <si>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</si>
  <si>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</si>
  <si>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</si>
  <si>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</si>
  <si>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</si>
  <si>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</si>
  <si>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</si>
  <si>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</si>
  <si>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</si>
  <si>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</si>
  <si>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</si>
  <si>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</si>
  <si>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</si>
  <si>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</si>
  <si>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</si>
  <si>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</si>
  <si>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</si>
  <si>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</si>
  <si>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</si>
  <si>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</si>
  <si>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</si>
  <si>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</si>
  <si>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</si>
  <si>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</si>
  <si>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</si>
  <si>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</si>
  <si>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</si>
  <si>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</si>
  <si>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</si>
  <si>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</si>
  <si>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</si>
  <si>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</si>
  <si>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</si>
  <si>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</si>
  <si>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</si>
  <si>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</si>
  <si>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</si>
  <si>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</si>
  <si>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</si>
  <si>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</si>
  <si>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</si>
  <si>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</si>
  <si>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</si>
  <si>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</si>
  <si>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</si>
  <si>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</si>
  <si>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</si>
  <si>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</si>
  <si>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</si>
  <si>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</si>
  <si>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</si>
  <si>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</si>
  <si>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</si>
  <si>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</si>
  <si>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</si>
  <si>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</si>
  <si>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</si>
  <si>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</si>
  <si>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</si>
  <si>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</si>
  <si>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</si>
  <si>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</si>
  <si>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</si>
  <si>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</si>
  <si>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</si>
  <si>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</si>
  <si>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</si>
  <si>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</si>
  <si>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</si>
  <si>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</si>
  <si>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</si>
  <si>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</si>
  <si>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</si>
  <si>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</si>
  <si>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</si>
  <si>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</si>
  <si>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</si>
  <si>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</si>
  <si>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</si>
  <si>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</si>
  <si>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</si>
  <si>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</si>
  <si>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</si>
  <si>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</si>
  <si>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</si>
  <si>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</si>
  <si>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</si>
  <si>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</si>
  <si>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</si>
  <si>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</si>
  <si>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</si>
  <si>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</si>
  <si>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</si>
  <si>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</si>
  <si>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</si>
  <si>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</si>
  <si>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</si>
  <si>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</si>
  <si>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</si>
  <si>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</si>
  <si>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</si>
  <si>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</si>
  <si>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</si>
  <si>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</si>
  <si>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</si>
  <si>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</si>
  <si>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</si>
  <si>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</si>
  <si>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</si>
  <si>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</si>
  <si>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</si>
  <si>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</si>
  <si>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</si>
  <si>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</si>
  <si>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</si>
  <si>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</si>
  <si>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</si>
  <si>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</si>
  <si>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</si>
  <si>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</si>
  <si>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</si>
  <si>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</si>
  <si>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</si>
  <si>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</si>
  <si>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</si>
  <si>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</si>
  <si>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</si>
  <si>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</si>
  <si>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</si>
  <si>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</si>
  <si>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</si>
  <si>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</si>
  <si>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</si>
  <si>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</si>
  <si>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</si>
  <si>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</si>
  <si>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</si>
  <si>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</si>
  <si>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</si>
  <si>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</si>
  <si>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</si>
  <si>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</si>
  <si>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</si>
  <si>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</si>
  <si>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</si>
  <si>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</si>
  <si>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</si>
  <si>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</si>
  <si>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</si>
  <si>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</si>
  <si>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</si>
  <si>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</si>
  <si>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</si>
  <si>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</si>
  <si>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</si>
  <si>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</si>
  <si>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</si>
  <si>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</si>
  <si>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</si>
  <si>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</si>
  <si>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</si>
  <si>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</si>
  <si>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</si>
  <si>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</si>
  <si>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</si>
  <si>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</si>
  <si>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</si>
  <si>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</si>
  <si>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</si>
  <si>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</si>
  <si>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</si>
  <si>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</si>
  <si>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</si>
  <si>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</si>
  <si>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</si>
  <si>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</si>
  <si>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</si>
  <si>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</si>
  <si>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</si>
  <si>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</si>
  <si>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</si>
  <si>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</si>
  <si>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</si>
  <si>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</si>
  <si>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</si>
  <si>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</si>
  <si>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</si>
  <si>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</si>
  <si>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</si>
  <si>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</si>
  <si>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</si>
  <si>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</si>
  <si>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</si>
  <si>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</si>
  <si>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</si>
  <si>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</si>
  <si>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</si>
  <si>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</si>
  <si>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</si>
  <si>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</si>
  <si>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</si>
  <si>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</si>
  <si>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</si>
  <si>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</si>
  <si>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</si>
  <si>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</si>
  <si>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</si>
  <si>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</si>
  <si>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</si>
  <si>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</si>
  <si>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</si>
  <si>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</si>
  <si>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</si>
  <si>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</si>
  <si>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</si>
  <si>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</si>
  <si>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</si>
  <si>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</si>
  <si>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</si>
  <si>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</si>
  <si>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</si>
  <si>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</si>
  <si>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</si>
  <si>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</si>
  <si>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</si>
  <si>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</si>
  <si>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</si>
  <si>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</si>
  <si>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</si>
  <si>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</si>
  <si>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</si>
  <si>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</si>
  <si>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</si>
  <si>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</si>
  <si>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</si>
  <si>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</si>
  <si>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</si>
  <si>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</si>
  <si>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</si>
  <si>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</si>
  <si>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</si>
  <si>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</si>
  <si>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</si>
  <si>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</si>
  <si>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</si>
  <si>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</si>
  <si>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</si>
  <si>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</si>
  <si>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</si>
  <si>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</si>
  <si>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</si>
  <si>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</si>
  <si>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</si>
  <si>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</si>
  <si>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</si>
  <si>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</si>
  <si>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</si>
  <si>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</si>
  <si>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</si>
  <si>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</si>
  <si>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</si>
  <si>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</si>
  <si>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</si>
  <si>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</si>
  <si>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</si>
  <si>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</si>
  <si>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</si>
  <si>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</si>
  <si>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</si>
  <si>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</si>
  <si>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</si>
  <si>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</si>
  <si>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</si>
  <si>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</si>
  <si>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</si>
  <si>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</si>
  <si>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</si>
  <si>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</si>
  <si>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</si>
  <si>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</si>
  <si>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</si>
  <si>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</si>
  <si>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</si>
  <si>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</si>
  <si>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</si>
  <si>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</si>
  <si>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</si>
  <si>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</si>
  <si>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</si>
  <si>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</si>
  <si>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</si>
  <si>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</si>
  <si>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</si>
  <si>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</si>
  <si>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</si>
  <si>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</si>
  <si>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</si>
  <si>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</si>
  <si>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</si>
  <si>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</si>
  <si>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</si>
  <si>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</si>
  <si>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</si>
  <si>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</si>
  <si>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</si>
  <si>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</si>
  <si>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</si>
  <si>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</si>
  <si>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</si>
  <si>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</si>
  <si>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</si>
  <si>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</si>
  <si>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</si>
  <si>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</si>
  <si>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</si>
  <si>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</si>
  <si>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</si>
  <si>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</si>
  <si>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</si>
  <si>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</si>
  <si>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</si>
  <si>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</si>
  <si>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</si>
  <si>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</si>
  <si>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</si>
  <si>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</si>
  <si>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</si>
  <si>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</si>
  <si>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</si>
  <si>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</si>
  <si>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</si>
  <si>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</si>
  <si>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</si>
  <si>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</si>
  <si>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</si>
  <si>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</si>
  <si>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</si>
  <si>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</si>
  <si>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</si>
  <si>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</si>
  <si>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</si>
  <si>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</si>
  <si>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</si>
  <si>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</si>
  <si>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</si>
  <si>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</si>
  <si>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</si>
  <si>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</si>
  <si>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</si>
  <si>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</si>
  <si>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</si>
  <si>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</si>
  <si>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</si>
  <si>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</si>
  <si>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</si>
  <si>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</si>
  <si>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</si>
  <si>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</si>
  <si>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</si>
  <si>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</si>
  <si>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</si>
  <si>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</si>
  <si>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</si>
  <si>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</si>
  <si>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</si>
  <si>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</si>
  <si>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</si>
  <si>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</si>
  <si>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</si>
  <si>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</si>
  <si>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</si>
  <si>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</si>
  <si>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</si>
  <si>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</si>
  <si>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</si>
  <si>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</si>
  <si>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</si>
  <si>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</si>
  <si>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</si>
  <si>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</si>
  <si>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</si>
  <si>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</si>
  <si>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</si>
  <si>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</si>
  <si>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</si>
  <si>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</si>
  <si>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</si>
  <si>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</si>
  <si>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</si>
  <si>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</si>
  <si>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</si>
  <si>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</si>
  <si>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</si>
  <si>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</si>
  <si>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</si>
  <si>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</si>
  <si>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</si>
  <si>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</si>
  <si>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</si>
  <si>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</si>
  <si>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</si>
  <si>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</si>
  <si>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</si>
  <si>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</si>
  <si>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</si>
  <si>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</si>
  <si>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</si>
  <si>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</si>
  <si>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</si>
  <si>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</si>
  <si>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</si>
  <si>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</si>
  <si>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</si>
  <si>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</si>
  <si>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</si>
  <si>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</si>
  <si>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</si>
  <si>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</si>
  <si>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</si>
  <si>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</si>
  <si>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</si>
  <si>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</si>
  <si>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</si>
  <si>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</si>
  <si>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</si>
  <si>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</si>
  <si>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</si>
  <si>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</si>
  <si>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</si>
  <si>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</si>
  <si>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</si>
  <si>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</si>
  <si>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</si>
  <si>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</si>
  <si>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</si>
  <si>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</si>
  <si>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</si>
  <si>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</si>
  <si>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</si>
  <si>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</si>
  <si>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</si>
  <si>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</si>
  <si>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</si>
  <si>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</si>
  <si>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</si>
  <si>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</si>
  <si>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</si>
  <si>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</si>
  <si>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</si>
  <si>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</si>
  <si>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</si>
  <si>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</si>
  <si>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</si>
  <si>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</si>
  <si>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</si>
  <si>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</si>
  <si>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</si>
  <si>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</si>
  <si>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</si>
  <si>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</si>
  <si>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</si>
  <si>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</si>
  <si>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</si>
  <si>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</si>
  <si>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</si>
  <si>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</si>
  <si>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</si>
  <si>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</si>
  <si>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</si>
  <si>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</si>
  <si>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</si>
  <si>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</si>
  <si>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</si>
  <si>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</si>
  <si>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</si>
  <si>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</si>
  <si>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</si>
  <si>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</si>
  <si>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</si>
  <si>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</si>
  <si>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</si>
  <si>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</si>
  <si>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</si>
  <si>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</si>
  <si>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</si>
  <si>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</si>
  <si>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</si>
  <si>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</si>
  <si>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</si>
  <si>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</si>
  <si>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</si>
  <si>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</si>
  <si>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</si>
  <si>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</si>
  <si>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</si>
  <si>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</si>
  <si>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</si>
  <si>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</si>
  <si>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</si>
  <si>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</si>
  <si>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</si>
  <si>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</si>
  <si>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</si>
  <si>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</si>
  <si>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</si>
  <si>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</si>
  <si>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</si>
  <si>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</si>
  <si>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</si>
  <si>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</si>
  <si>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</si>
  <si>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</si>
  <si>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</si>
  <si>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</si>
  <si>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</si>
  <si>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</si>
  <si>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</si>
  <si>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</si>
  <si>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</si>
  <si>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</si>
  <si>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</si>
  <si>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</si>
  <si>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</si>
  <si>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</si>
  <si>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</si>
  <si>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</si>
  <si>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</si>
  <si>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</si>
  <si>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</si>
  <si>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</si>
  <si>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</si>
  <si>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</si>
  <si>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</si>
  <si>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</si>
  <si>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</si>
  <si>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</si>
  <si>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</si>
  <si>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</si>
  <si>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</si>
  <si>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</si>
  <si>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</si>
  <si>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</si>
  <si>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</si>
  <si>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</si>
  <si>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</si>
  <si>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</si>
  <si>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</si>
  <si>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</si>
  <si>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</si>
  <si>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</si>
  <si>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</si>
  <si>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</si>
  <si>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</si>
  <si>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</si>
  <si>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</si>
  <si>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</si>
  <si>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</si>
  <si>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</si>
  <si>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</si>
  <si>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</si>
  <si>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</si>
  <si>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</si>
  <si>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</si>
  <si>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</si>
  <si>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</si>
  <si>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</si>
  <si>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</si>
  <si>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</si>
  <si>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</si>
  <si>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</si>
  <si>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</si>
  <si>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</si>
  <si>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</si>
  <si>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</si>
  <si>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</si>
  <si>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</si>
  <si>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</si>
  <si>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</si>
  <si>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</si>
  <si>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</si>
  <si>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</si>
  <si>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</si>
  <si>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</si>
  <si>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</si>
  <si>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</si>
  <si>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</si>
  <si>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</si>
  <si>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</si>
  <si>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</si>
  <si>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</si>
  <si>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</si>
  <si>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</si>
  <si>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</si>
  <si>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</si>
  <si>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</si>
  <si>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</si>
  <si>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</si>
  <si>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</si>
  <si>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</si>
  <si>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</si>
  <si>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</si>
  <si>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</si>
  <si>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</si>
  <si>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</si>
  <si>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</si>
  <si>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</si>
  <si>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</si>
  <si>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</si>
  <si>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</si>
  <si>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</si>
  <si>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</si>
  <si>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</si>
  <si>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</si>
  <si>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</si>
  <si>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</si>
  <si>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</si>
  <si>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</si>
  <si>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</si>
  <si>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</si>
  <si>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</si>
  <si>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</si>
  <si>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</si>
  <si>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</si>
  <si>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</si>
  <si>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</si>
  <si>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</si>
  <si>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</si>
  <si>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</si>
  <si>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</si>
  <si>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</si>
  <si>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</si>
  <si>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</si>
  <si>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</si>
  <si>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</si>
  <si>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</si>
  <si>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</si>
  <si>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</si>
  <si>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</si>
  <si>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</si>
  <si>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</si>
  <si>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</si>
  <si>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</si>
  <si>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</si>
  <si>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</si>
  <si>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</si>
  <si>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</si>
  <si>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</si>
  <si>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</si>
  <si>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</si>
  <si>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</si>
  <si>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</si>
  <si>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</si>
  <si>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</si>
  <si>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</si>
  <si>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</si>
  <si>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</si>
  <si>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</si>
  <si>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</si>
  <si>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</si>
  <si>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</si>
  <si>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</si>
  <si>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</si>
  <si>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</si>
  <si>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</si>
  <si>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</si>
  <si>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</si>
  <si>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</si>
  <si>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</si>
  <si>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</si>
  <si>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</si>
  <si>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</si>
  <si>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</si>
  <si>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</si>
  <si>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</si>
  <si>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</si>
  <si>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</si>
  <si>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</si>
  <si>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</si>
  <si>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</si>
  <si>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</si>
  <si>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</si>
  <si>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</si>
  <si>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</si>
  <si>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</si>
  <si>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</si>
  <si>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</si>
  <si>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</si>
  <si>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</si>
  <si>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</si>
  <si>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</si>
  <si>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</si>
  <si>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</si>
  <si>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</si>
  <si>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</si>
  <si>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</si>
  <si>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</si>
  <si>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</si>
  <si>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</si>
  <si>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</si>
  <si>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</si>
  <si>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</si>
  <si>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</si>
  <si>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</si>
  <si>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</si>
  <si>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</si>
  <si>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</si>
  <si>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</si>
  <si>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</si>
  <si>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</si>
  <si>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</si>
  <si>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</si>
  <si>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</si>
  <si>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</si>
  <si>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</si>
  <si>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</si>
  <si>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</si>
  <si>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</si>
  <si>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</si>
  <si>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</si>
  <si>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</si>
  <si>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</si>
  <si>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</si>
  <si>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</si>
  <si>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</si>
  <si>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</si>
  <si>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</si>
  <si>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</si>
  <si>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</si>
  <si>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</si>
  <si>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</si>
  <si>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</si>
  <si>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</si>
  <si>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</si>
  <si>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</si>
  <si>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</si>
  <si>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</si>
  <si>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</si>
  <si>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</si>
  <si>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</si>
  <si>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</si>
  <si>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</si>
  <si>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</si>
  <si>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</si>
  <si>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</si>
  <si>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</si>
  <si>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</si>
  <si>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</si>
  <si>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</si>
  <si>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</si>
  <si>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</si>
  <si>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</si>
  <si>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</si>
  <si>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</si>
  <si>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</si>
  <si>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</si>
  <si>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</si>
  <si>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</si>
  <si>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</si>
  <si>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</si>
  <si>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</si>
  <si>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</si>
  <si>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</si>
  <si>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</si>
  <si>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</si>
  <si>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</si>
  <si>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</si>
  <si>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</si>
  <si>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</si>
  <si>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</si>
  <si>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</si>
  <si>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</si>
  <si>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</si>
  <si>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</si>
  <si>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</si>
  <si>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</si>
  <si>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</si>
  <si>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</si>
  <si>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</si>
  <si>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</si>
  <si>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</si>
  <si>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</si>
  <si>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</si>
  <si>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</si>
  <si>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</si>
  <si>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</si>
  <si>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</si>
  <si>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</si>
  <si>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</si>
  <si>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</si>
  <si>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</si>
  <si>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</si>
  <si>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</si>
  <si>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</si>
  <si>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</si>
  <si>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</si>
  <si>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</si>
  <si>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</si>
  <si>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</si>
  <si>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</si>
  <si>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</si>
  <si>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</si>
  <si>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</si>
  <si>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</si>
  <si>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</si>
  <si>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</si>
  <si>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</si>
  <si>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</si>
  <si>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</si>
  <si>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</si>
  <si>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</si>
  <si>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</si>
  <si>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</si>
  <si>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</si>
  <si>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</si>
  <si>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</si>
  <si>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</si>
  <si>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</si>
  <si>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</si>
  <si>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</si>
  <si>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</si>
  <si>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</si>
  <si>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</si>
  <si>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</si>
  <si>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</si>
  <si>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</si>
  <si>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</si>
  <si>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</si>
  <si>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</si>
  <si>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</si>
  <si>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</si>
  <si>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</si>
  <si>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</si>
  <si>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</si>
  <si>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</si>
  <si>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</si>
  <si>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</si>
  <si>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</si>
  <si>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</si>
  <si>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</si>
  <si>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</si>
  <si>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</si>
  <si>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</si>
  <si>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</si>
  <si>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</si>
  <si>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</si>
  <si>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</si>
  <si>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</si>
  <si>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</si>
  <si>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</si>
  <si>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</si>
  <si>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</si>
  <si>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</si>
  <si>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</si>
  <si>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</si>
  <si>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</si>
  <si>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</si>
  <si>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</si>
  <si>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</si>
  <si>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</si>
  <si>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</si>
  <si>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</si>
  <si>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</si>
  <si>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</si>
  <si>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</si>
  <si>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</si>
  <si>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</si>
  <si>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</si>
  <si>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</si>
  <si>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</si>
  <si>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</si>
  <si>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</si>
  <si>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</si>
  <si>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</si>
  <si>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</si>
  <si>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</si>
  <si>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</si>
  <si>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</si>
  <si>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</si>
  <si>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</si>
  <si>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</si>
  <si>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</si>
  <si>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</si>
  <si>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</si>
  <si>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</si>
  <si>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</si>
  <si>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</si>
  <si>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</si>
  <si>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</si>
  <si>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</si>
  <si>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</si>
  <si>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</si>
  <si>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</si>
  <si>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</si>
  <si>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</si>
  <si>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</si>
  <si>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</si>
  <si>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</si>
  <si>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</si>
  <si>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</si>
  <si>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</si>
  <si>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</si>
  <si>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</si>
  <si>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</si>
  <si>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</si>
  <si>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</si>
  <si>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</si>
  <si>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</si>
  <si>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</si>
  <si>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</si>
  <si>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</si>
  <si>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</si>
  <si>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</si>
  <si>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</si>
  <si>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</si>
  <si>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</si>
  <si>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</si>
  <si>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</si>
  <si>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</si>
  <si>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</si>
  <si>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</si>
  <si>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</si>
  <si>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</si>
  <si>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</si>
  <si>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</si>
  <si>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</si>
  <si>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</si>
  <si>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</si>
  <si>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</si>
  <si>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</si>
  <si>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</si>
  <si>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</si>
  <si>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</si>
  <si>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</si>
  <si>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</si>
  <si>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</si>
  <si>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</si>
  <si>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</si>
  <si>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</si>
  <si>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</si>
  <si>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</si>
  <si>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</si>
  <si>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</si>
  <si>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</si>
  <si>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</si>
  <si>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</si>
  <si>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</si>
  <si>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</si>
  <si>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</si>
  <si>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</si>
  <si>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</si>
  <si>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</si>
  <si>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</si>
  <si>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</si>
  <si>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</si>
  <si>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</si>
  <si>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</si>
  <si>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</si>
  <si>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</si>
  <si>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</si>
  <si>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</si>
  <si>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</si>
  <si>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</si>
  <si>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</si>
  <si>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</si>
  <si>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</si>
  <si>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</si>
  <si>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</si>
  <si>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</si>
  <si>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</si>
  <si>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</si>
  <si>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</si>
  <si>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</si>
  <si>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</si>
  <si>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</si>
  <si>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</si>
  <si>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</si>
  <si>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</si>
  <si>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</si>
  <si>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</si>
  <si>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</si>
  <si>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</si>
  <si>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</si>
  <si>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</si>
  <si>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</si>
  <si>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</si>
  <si>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</si>
  <si>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</si>
  <si>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</si>
  <si>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</si>
  <si>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</si>
  <si>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</si>
  <si>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</si>
  <si>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</si>
  <si>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</si>
  <si>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</si>
  <si>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</si>
  <si>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</si>
  <si>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</si>
  <si>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</si>
  <si>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</si>
  <si>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</si>
  <si>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</si>
  <si>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</si>
  <si>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</si>
  <si>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</si>
  <si>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</si>
  <si>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</si>
  <si>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</si>
  <si>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</si>
  <si>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</si>
  <si>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</si>
  <si>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</si>
  <si>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</si>
  <si>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</si>
  <si>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</si>
  <si>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</si>
  <si>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</si>
  <si>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</si>
  <si>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</si>
  <si>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</si>
  <si>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</si>
  <si>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</si>
  <si>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</si>
  <si>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</si>
  <si>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</si>
  <si>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</si>
  <si>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</si>
  <si>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</si>
  <si>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</si>
  <si>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</si>
  <si>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</si>
  <si>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</si>
  <si>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</si>
  <si>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</si>
  <si>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</si>
  <si>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</si>
  <si>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</si>
  <si>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</si>
  <si>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</si>
  <si>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</si>
  <si>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</si>
  <si>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</si>
  <si>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</si>
  <si>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</si>
  <si>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</si>
  <si>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</si>
  <si>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</si>
  <si>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</si>
  <si>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</si>
  <si>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</si>
  <si>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</si>
  <si>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</si>
  <si>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</si>
  <si>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</si>
  <si>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</si>
  <si>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</si>
  <si>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</si>
  <si>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</si>
  <si>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</si>
  <si>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</si>
  <si>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</si>
  <si>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</si>
  <si>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</si>
  <si>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</si>
  <si>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</si>
  <si>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</si>
  <si>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</si>
  <si>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</si>
  <si>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</si>
  <si>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</si>
  <si>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</si>
  <si>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</si>
  <si>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</si>
  <si>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</si>
  <si>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</si>
  <si>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</si>
  <si>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</si>
  <si>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</si>
  <si>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</si>
  <si>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</si>
  <si>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</si>
  <si>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</si>
  <si>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</si>
  <si>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</si>
  <si>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</si>
  <si>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</si>
  <si>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</si>
  <si>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</si>
  <si>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</si>
  <si>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</si>
  <si>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</si>
  <si>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</si>
  <si>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</si>
  <si>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</si>
  <si>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</si>
  <si>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</si>
  <si>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</si>
  <si>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</si>
  <si>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</si>
  <si>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</si>
  <si>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</si>
  <si>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</si>
  <si>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</si>
  <si>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</si>
  <si>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</si>
  <si>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</si>
  <si>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</si>
  <si>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</si>
  <si>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</si>
  <si>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</si>
  <si>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</si>
  <si>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</si>
  <si>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</si>
  <si>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</si>
  <si>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</si>
  <si>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</si>
  <si>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</si>
  <si>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</si>
  <si>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</si>
  <si>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</si>
  <si>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</si>
  <si>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</si>
  <si>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</si>
  <si>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</si>
  <si>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</si>
  <si>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</si>
  <si>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</si>
  <si>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</si>
  <si>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</si>
  <si>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</si>
  <si>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</si>
  <si>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</si>
  <si>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</si>
  <si>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</si>
  <si>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</si>
  <si>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</si>
  <si>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</si>
  <si>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</si>
  <si>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</si>
  <si>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</si>
  <si>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</si>
  <si>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</si>
  <si>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</si>
  <si>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</si>
  <si>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</si>
  <si>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</si>
  <si>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</si>
  <si>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</si>
  <si>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</si>
  <si>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</si>
  <si>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</si>
  <si>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</si>
  <si>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</si>
  <si>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</si>
  <si>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</si>
  <si>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</si>
  <si>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</si>
  <si>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</si>
  <si>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</si>
  <si>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</si>
  <si>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</si>
  <si>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</si>
  <si>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</si>
  <si>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</si>
  <si>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</si>
  <si>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</si>
  <si>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</si>
  <si>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</si>
  <si>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</si>
  <si>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</si>
  <si>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</si>
  <si>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</si>
  <si>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</si>
  <si>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</si>
  <si>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</si>
  <si>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</si>
  <si>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</si>
  <si>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</si>
  <si>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</si>
  <si>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</si>
  <si>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</si>
  <si>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</si>
  <si>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</si>
  <si>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</si>
  <si>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</si>
  <si>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</si>
  <si>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</si>
  <si>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</si>
  <si>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</si>
  <si>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</si>
  <si>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</si>
  <si>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</si>
  <si>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</si>
  <si>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</si>
  <si>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</si>
  <si>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</si>
  <si>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</si>
  <si>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</si>
  <si>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</si>
  <si>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</si>
  <si>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</si>
  <si>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</si>
  <si>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</si>
  <si>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</si>
  <si>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</si>
  <si>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</si>
  <si>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</si>
  <si>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</si>
  <si>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</si>
  <si>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</si>
  <si>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</si>
  <si>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</si>
  <si>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</si>
  <si>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</si>
  <si>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</si>
  <si>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</si>
  <si>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</si>
  <si>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</si>
  <si>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</si>
  <si>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</si>
  <si>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</si>
  <si>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</si>
  <si>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</si>
  <si>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</si>
  <si>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</si>
  <si>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</si>
  <si>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</si>
  <si>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</si>
  <si>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</si>
  <si>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</si>
  <si>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</si>
  <si>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</si>
  <si>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</si>
  <si>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</si>
  <si>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</si>
  <si>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</si>
  <si>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</si>
  <si>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</si>
  <si>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</si>
  <si>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</si>
  <si>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</si>
  <si>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</si>
  <si>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</si>
  <si>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</si>
  <si>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</si>
  <si>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</si>
  <si>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</si>
  <si>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</si>
  <si>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</si>
  <si>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</si>
  <si>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</si>
  <si>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</si>
  <si>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</si>
  <si>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</si>
  <si>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</si>
  <si>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</si>
  <si>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</si>
  <si>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</si>
  <si>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</si>
  <si>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</si>
  <si>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</si>
  <si>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</si>
  <si>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</si>
  <si>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</si>
  <si>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</si>
  <si>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</si>
  <si>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</si>
  <si>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</si>
  <si>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</si>
  <si>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</si>
  <si>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</si>
  <si>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</si>
  <si>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</si>
  <si>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</si>
  <si>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</si>
  <si>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</si>
  <si>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</si>
  <si>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</si>
  <si>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</si>
  <si>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</si>
  <si>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</si>
  <si>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</si>
  <si>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</si>
  <si>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</si>
  <si>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</si>
  <si>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</si>
  <si>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</si>
  <si>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</si>
  <si>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</si>
  <si>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</si>
  <si>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</si>
  <si>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</si>
  <si>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</si>
  <si>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</si>
  <si>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</si>
  <si>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</si>
  <si>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</si>
  <si>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</si>
  <si>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</si>
  <si>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</si>
  <si>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</si>
  <si>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</si>
  <si>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</si>
  <si>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</si>
  <si>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</si>
  <si>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</si>
  <si>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</si>
  <si>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</si>
  <si>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</si>
  <si>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</si>
  <si>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</si>
  <si>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</si>
  <si>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</si>
  <si>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</si>
  <si>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</si>
  <si>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</si>
  <si>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</si>
  <si>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</si>
  <si>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</si>
  <si>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</si>
  <si>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</si>
  <si>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</si>
  <si>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</si>
  <si>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</si>
  <si>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</si>
  <si>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</si>
  <si>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</si>
  <si>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</si>
  <si>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</si>
  <si>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</si>
  <si>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</si>
  <si>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</si>
  <si>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</si>
  <si>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</si>
  <si>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</si>
  <si>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</si>
  <si>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</si>
  <si>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</si>
  <si>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</si>
  <si>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</si>
  <si>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</si>
  <si>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</si>
  <si>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</si>
  <si>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</si>
  <si>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</si>
  <si>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</si>
  <si>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</si>
  <si>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</si>
  <si>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</si>
  <si>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</si>
  <si>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</si>
  <si>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</si>
  <si>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</si>
  <si>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</si>
  <si>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</si>
  <si>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</si>
  <si>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</si>
  <si>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</si>
  <si>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</si>
  <si>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</si>
  <si>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</si>
  <si>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</si>
  <si>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</si>
  <si>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</si>
  <si>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</si>
  <si>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</si>
  <si>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</si>
  <si>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</si>
  <si>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</si>
  <si>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</si>
  <si>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</si>
  <si>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</si>
  <si>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</si>
  <si>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</si>
  <si>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</si>
  <si>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</si>
  <si>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</si>
  <si>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</si>
  <si>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</si>
  <si>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</si>
  <si>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</si>
  <si>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</si>
  <si>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</si>
  <si>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</si>
  <si>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</si>
  <si>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</si>
  <si>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</si>
  <si>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</si>
  <si>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</si>
  <si>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</si>
  <si>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</si>
  <si>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</si>
  <si>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</si>
  <si>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</si>
  <si>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</si>
  <si>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</si>
  <si>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</si>
  <si>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</si>
  <si>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</si>
  <si>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</si>
  <si>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</si>
  <si>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</si>
  <si>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</si>
  <si>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</si>
  <si>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</si>
  <si>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</si>
  <si>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</si>
  <si>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</si>
  <si>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</si>
  <si>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</si>
  <si>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</si>
  <si>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</si>
  <si>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</si>
  <si>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</si>
  <si>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</si>
  <si>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</si>
  <si>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</si>
  <si>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</si>
  <si>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</si>
  <si>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</si>
  <si>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</si>
  <si>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</si>
  <si>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</si>
  <si>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</si>
  <si>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</si>
  <si>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</si>
  <si>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</si>
  <si>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</si>
  <si>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</si>
  <si>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</si>
  <si>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</si>
  <si>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</si>
  <si>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</si>
  <si>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</si>
  <si>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</si>
  <si>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</si>
  <si>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</si>
  <si>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</si>
  <si>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</si>
  <si>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</si>
  <si>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</si>
  <si>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</si>
  <si>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</si>
  <si>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</si>
  <si>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</si>
  <si>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</si>
  <si>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</si>
  <si>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</si>
  <si>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</si>
  <si>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</si>
  <si>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</si>
  <si>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</si>
  <si>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</si>
  <si>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</si>
  <si>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</si>
  <si>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</si>
  <si>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</si>
  <si>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</si>
  <si>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</si>
  <si>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</si>
  <si>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</si>
  <si>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</si>
  <si>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</si>
  <si>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</si>
  <si>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</si>
  <si>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</si>
  <si>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</si>
  <si>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</si>
  <si>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</si>
  <si>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</si>
  <si>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</si>
  <si>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</si>
  <si>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</si>
  <si>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</si>
  <si>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</si>
  <si>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</si>
  <si>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</si>
  <si>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</si>
  <si>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</si>
  <si>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</si>
  <si>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</si>
  <si>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</si>
  <si>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</si>
  <si>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</si>
  <si>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</si>
  <si>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</si>
  <si>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</si>
  <si>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</si>
  <si>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</si>
  <si>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</si>
  <si>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</si>
  <si>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</si>
  <si>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</si>
  <si>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</si>
  <si>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</si>
  <si>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</si>
  <si>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</si>
  <si>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</si>
  <si>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</si>
  <si>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</si>
  <si>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</si>
  <si>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</si>
  <si>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</si>
  <si>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</si>
  <si>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</si>
  <si>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</si>
  <si>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</si>
  <si>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</si>
  <si>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</si>
  <si>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</si>
  <si>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</si>
  <si>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</si>
  <si>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</si>
  <si>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</si>
  <si>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</si>
  <si>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</si>
  <si>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</si>
  <si>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</si>
  <si>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</si>
  <si>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</si>
  <si>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</si>
  <si>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</si>
  <si>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</si>
  <si>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</si>
  <si>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</si>
  <si>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</si>
  <si>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</si>
  <si>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</si>
  <si>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</si>
  <si>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</si>
  <si>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</si>
  <si>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</si>
  <si>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</si>
  <si>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</si>
  <si>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</si>
  <si>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</si>
  <si>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</si>
  <si>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</si>
  <si>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</si>
  <si>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</si>
  <si>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</si>
  <si>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</si>
  <si>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</si>
  <si>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</si>
  <si>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</si>
  <si>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</si>
  <si>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</si>
  <si>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</si>
  <si>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</si>
  <si>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</si>
  <si>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</si>
  <si>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</si>
  <si>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</si>
  <si>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</si>
  <si>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</si>
  <si>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</si>
  <si>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</si>
  <si>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</si>
  <si>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</si>
  <si>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</si>
  <si>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</si>
  <si>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</si>
  <si>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</si>
  <si>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</si>
  <si>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</si>
  <si>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</si>
  <si>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</si>
  <si>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</si>
  <si>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</si>
  <si>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</si>
  <si>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</si>
  <si>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</si>
  <si>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</si>
  <si>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</si>
  <si>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</si>
  <si>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</si>
  <si>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</si>
  <si>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</si>
  <si>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</si>
  <si>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</si>
  <si>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</si>
  <si>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</si>
  <si>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</si>
  <si>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</si>
  <si>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</si>
  <si>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</si>
  <si>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</si>
  <si>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</si>
  <si>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</si>
  <si>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</si>
  <si>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</si>
  <si>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</si>
  <si>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</si>
  <si>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</si>
  <si>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</si>
  <si>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</si>
  <si>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</si>
  <si>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</si>
  <si>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</si>
  <si>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</si>
  <si>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</si>
  <si>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</si>
  <si>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</si>
  <si>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</si>
  <si>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</si>
  <si>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</si>
  <si>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</si>
  <si>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</si>
  <si>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</si>
  <si>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</si>
  <si>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</si>
  <si>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</si>
  <si>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</si>
  <si>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</si>
  <si>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</si>
  <si>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</si>
  <si>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</si>
  <si>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</si>
  <si>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</si>
  <si>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</si>
  <si>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</si>
  <si>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</si>
  <si>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</si>
  <si>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</si>
  <si>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</si>
  <si>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</si>
  <si>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</si>
  <si>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</si>
  <si>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</si>
  <si>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</si>
  <si>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</si>
  <si>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</si>
  <si>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</si>
  <si>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</si>
  <si>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</si>
  <si>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</si>
  <si>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</si>
  <si>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</si>
  <si>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</si>
  <si>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</si>
  <si>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</si>
  <si>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</si>
  <si>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</si>
  <si>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</si>
  <si>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</si>
  <si>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</si>
  <si>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</si>
  <si>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</si>
  <si>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</si>
  <si>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</si>
  <si>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</si>
  <si>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</si>
  <si>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</si>
  <si>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</si>
  <si>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</si>
  <si>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</si>
  <si>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</si>
  <si>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</si>
  <si>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</si>
  <si>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</si>
  <si>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</si>
  <si>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</si>
  <si>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</si>
  <si>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</si>
  <si>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</si>
  <si>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</si>
  <si>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</si>
  <si>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</si>
  <si>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</si>
  <si>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</si>
  <si>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</si>
  <si>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</si>
  <si>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</si>
  <si>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</si>
  <si>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</si>
  <si>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</si>
  <si>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</si>
  <si>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</si>
  <si>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</si>
  <si>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</si>
  <si>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</si>
  <si>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</si>
  <si>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</si>
  <si>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</si>
  <si>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</si>
  <si>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</si>
  <si>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</si>
  <si>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</si>
  <si>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</si>
  <si>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</si>
  <si>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</si>
  <si>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</si>
  <si>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</si>
  <si>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</si>
  <si>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</si>
  <si>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</si>
  <si>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</si>
  <si>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</si>
  <si>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</si>
  <si>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</si>
  <si>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</si>
  <si>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</si>
  <si>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</si>
  <si>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</si>
  <si>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</si>
  <si>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</si>
  <si>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</si>
  <si>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</si>
  <si>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</si>
  <si>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</si>
  <si>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</si>
  <si>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</si>
  <si>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</si>
  <si>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</si>
  <si>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</si>
  <si>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</si>
  <si>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</si>
  <si>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</si>
  <si>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</si>
  <si>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</si>
  <si>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</si>
  <si>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</si>
  <si>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</si>
  <si>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</si>
  <si>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</si>
  <si>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</si>
  <si>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</si>
  <si>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</si>
  <si>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</si>
  <si>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</si>
  <si>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</si>
  <si>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</si>
  <si>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</si>
  <si>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</si>
  <si>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</si>
  <si>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</si>
  <si>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</si>
  <si>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</si>
  <si>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</si>
  <si>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</si>
  <si>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</si>
  <si>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</si>
  <si>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</si>
  <si>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</si>
  <si>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</si>
  <si>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</si>
  <si>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</si>
  <si>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</si>
  <si>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</si>
  <si>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</si>
  <si>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</si>
  <si>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</si>
  <si>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</si>
  <si>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</si>
  <si>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</si>
  <si>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</si>
  <si>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</si>
  <si>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</si>
  <si>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</si>
  <si>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</si>
  <si>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</si>
  <si>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</si>
  <si>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</si>
  <si>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</si>
  <si>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</si>
  <si>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</si>
  <si>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</si>
  <si>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</si>
  <si>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</si>
  <si>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</si>
  <si>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</si>
  <si>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</si>
  <si>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</si>
  <si>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</si>
  <si>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</si>
  <si>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</si>
  <si>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</si>
  <si>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</si>
  <si>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</si>
  <si>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</si>
  <si>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</si>
  <si>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</si>
  <si>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</si>
  <si>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</si>
  <si>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</si>
  <si>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</si>
  <si>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</si>
  <si>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</si>
  <si>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</si>
  <si>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</si>
  <si>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</si>
  <si>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</si>
  <si>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</si>
  <si>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</si>
  <si>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</si>
  <si>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</si>
  <si>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</si>
  <si>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</si>
  <si>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</si>
  <si>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</si>
  <si>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</si>
  <si>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</si>
  <si>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</si>
  <si>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</si>
  <si>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</si>
  <si>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</si>
  <si>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</si>
  <si>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</si>
  <si>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</si>
  <si>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</si>
  <si>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</si>
  <si>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</si>
  <si>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</si>
  <si>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</si>
  <si>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</si>
  <si>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</si>
  <si>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</si>
  <si>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</si>
  <si>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</si>
  <si>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</si>
  <si>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</si>
  <si>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</si>
  <si>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</si>
  <si>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</si>
  <si>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</si>
  <si>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</si>
  <si>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</si>
  <si>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</si>
  <si>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</si>
  <si>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</si>
  <si>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</si>
  <si>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</si>
  <si>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</si>
  <si>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</si>
  <si>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</si>
  <si>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</si>
  <si>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</si>
  <si>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</si>
  <si>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</si>
  <si>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</si>
  <si>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</si>
  <si>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</si>
  <si>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</si>
  <si>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</si>
  <si>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</si>
  <si>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</si>
  <si>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</si>
  <si>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</si>
  <si>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</si>
  <si>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</si>
  <si>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</si>
  <si>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</si>
  <si>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</si>
  <si>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</si>
  <si>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</si>
  <si>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</si>
  <si>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</si>
  <si>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</si>
  <si>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</si>
  <si>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</si>
  <si>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</si>
  <si>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</si>
  <si>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</si>
  <si>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</si>
  <si>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</si>
  <si>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</si>
  <si>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</si>
  <si>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</si>
  <si>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</si>
  <si>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</si>
  <si>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</si>
  <si>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</si>
  <si>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</si>
  <si>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</si>
  <si>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</si>
  <si>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</si>
  <si>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</si>
  <si>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</si>
  <si>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</si>
  <si>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</si>
  <si>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</si>
  <si>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</si>
  <si>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</si>
  <si>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</si>
  <si>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</si>
  <si>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</si>
  <si>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</si>
  <si>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</si>
  <si>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</si>
  <si>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</si>
  <si>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</si>
  <si>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</si>
  <si>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</si>
  <si>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</si>
  <si>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</si>
  <si>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</si>
  <si>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</si>
  <si>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</si>
  <si>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</si>
  <si>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</si>
  <si>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</si>
  <si>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</si>
  <si>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</si>
  <si>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</si>
  <si>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</si>
  <si>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</si>
  <si>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</si>
  <si>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</si>
  <si>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</si>
  <si>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</si>
  <si>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</si>
  <si>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</si>
  <si>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</si>
  <si>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</si>
  <si>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</si>
  <si>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</si>
  <si>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</si>
  <si>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</si>
  <si>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</si>
  <si>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</si>
  <si>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</si>
  <si>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</si>
  <si>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</si>
  <si>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</si>
  <si>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</si>
  <si>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</si>
  <si>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</si>
  <si>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</si>
  <si>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</si>
  <si>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</si>
  <si>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</si>
  <si>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</si>
  <si>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</si>
  <si>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</si>
  <si>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</si>
  <si>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</si>
  <si>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</si>
  <si>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</si>
  <si>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</si>
  <si>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</si>
  <si>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</si>
  <si>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</si>
  <si>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</si>
  <si>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</si>
  <si>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</si>
  <si>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</si>
  <si>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</si>
  <si>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</si>
  <si>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</si>
  <si>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</si>
  <si>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</si>
  <si>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</si>
  <si>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</si>
  <si>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</si>
  <si>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</si>
  <si>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</si>
  <si>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</si>
  <si>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</si>
  <si>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</si>
  <si>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</si>
  <si>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</si>
  <si>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</si>
  <si>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</si>
  <si>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</si>
  <si>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</si>
  <si>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</si>
  <si>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</si>
  <si>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</si>
  <si>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</si>
  <si>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</si>
  <si>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</si>
  <si>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</si>
  <si>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</si>
  <si>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</si>
  <si>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</si>
  <si>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</si>
  <si>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</si>
  <si>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</si>
  <si>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</si>
  <si>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</si>
  <si>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</si>
  <si>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</si>
  <si>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</si>
  <si>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</si>
  <si>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</si>
  <si>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</si>
  <si>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</si>
  <si>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</si>
  <si>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</si>
  <si>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</si>
  <si>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</si>
  <si>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</si>
  <si>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</si>
  <si>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</si>
  <si>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</si>
  <si>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</si>
  <si>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</si>
  <si>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</si>
  <si>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</si>
  <si>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</si>
  <si>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</si>
  <si>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</si>
  <si>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</si>
  <si>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</si>
  <si>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</si>
  <si>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</si>
  <si>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</si>
  <si>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</si>
  <si>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</si>
  <si>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</si>
  <si>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</si>
  <si>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</si>
  <si>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</si>
  <si>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</si>
  <si>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</si>
  <si>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</si>
  <si>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</si>
  <si>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</si>
  <si>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</si>
  <si>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</si>
  <si>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</si>
  <si>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</si>
  <si>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</si>
  <si>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</si>
  <si>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</si>
  <si>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</si>
  <si>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</si>
  <si>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</si>
  <si>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</si>
  <si>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</si>
  <si>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</si>
  <si>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</si>
  <si>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</si>
  <si>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</si>
  <si>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</si>
  <si>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</si>
  <si>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</si>
  <si>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</si>
  <si>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</si>
  <si>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</si>
  <si>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</si>
  <si>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</si>
  <si>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</si>
  <si>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</si>
  <si>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</si>
  <si>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</si>
  <si>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</si>
  <si>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</si>
  <si>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</si>
  <si>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</si>
  <si>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</si>
  <si>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</si>
  <si>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</si>
  <si>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</si>
  <si>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</si>
  <si>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</si>
  <si>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</si>
  <si>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</si>
  <si>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</si>
  <si>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</si>
  <si>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</si>
  <si>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</si>
  <si>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</si>
  <si>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</si>
  <si>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</si>
  <si>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</si>
  <si>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</si>
  <si>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</si>
  <si>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</si>
  <si>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</si>
  <si>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</si>
  <si>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</si>
  <si>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</si>
  <si>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</si>
  <si>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</si>
  <si>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</si>
  <si>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</si>
  <si>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</si>
  <si>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</si>
  <si>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</si>
  <si>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</si>
  <si>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</si>
  <si>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</si>
  <si>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</si>
  <si>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</si>
  <si>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</si>
  <si>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</si>
  <si>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</si>
  <si>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</si>
  <si>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</si>
  <si>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</si>
  <si>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</si>
  <si>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</si>
  <si>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</si>
  <si>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</si>
  <si>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</si>
  <si>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</si>
  <si>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</si>
  <si>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</si>
  <si>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</si>
  <si>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</si>
  <si>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</si>
  <si>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</si>
  <si>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</si>
  <si>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</si>
  <si>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</si>
  <si>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</si>
  <si>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</si>
  <si>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</si>
  <si>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</si>
  <si>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</si>
  <si>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</si>
  <si>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</si>
  <si>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</si>
  <si>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</si>
  <si>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</si>
  <si>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</si>
  <si>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</si>
  <si>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</si>
  <si>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</si>
  <si>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</si>
  <si>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</si>
  <si>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</si>
  <si>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</si>
  <si>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</si>
  <si>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</si>
  <si>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</si>
  <si>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</si>
  <si>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</si>
  <si>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</si>
  <si>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</si>
  <si>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</si>
  <si>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</si>
  <si>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</si>
  <si>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</si>
  <si>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</si>
  <si>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</si>
  <si>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</si>
  <si>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</si>
  <si>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</si>
  <si>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</si>
  <si>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</si>
  <si>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</si>
  <si>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</si>
  <si>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</si>
  <si>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</si>
  <si>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</si>
  <si>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</si>
  <si>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</si>
  <si>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</si>
  <si>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</si>
  <si>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</si>
  <si>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</si>
  <si>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</si>
  <si>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</si>
  <si>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</si>
  <si>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</si>
  <si>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</si>
  <si>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</si>
  <si>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</si>
  <si>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</si>
  <si>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</si>
  <si>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</si>
  <si>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</si>
  <si>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</si>
  <si>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</si>
  <si>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</si>
  <si>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</si>
  <si>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</si>
  <si>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</si>
  <si>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</si>
  <si>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</si>
  <si>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</si>
  <si>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</si>
  <si>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</si>
  <si>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</si>
  <si>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</si>
  <si>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</si>
  <si>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</si>
  <si>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</si>
  <si>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</si>
  <si>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</si>
  <si>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</si>
  <si>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</si>
  <si>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</si>
  <si>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</si>
  <si>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</si>
  <si>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</si>
  <si>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</si>
  <si>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</si>
  <si>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</si>
  <si>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</si>
  <si>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</si>
  <si>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</si>
  <si>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</si>
  <si>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</si>
  <si>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</si>
  <si>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</si>
  <si>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</si>
  <si>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</si>
  <si>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</si>
  <si>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</si>
  <si>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</si>
  <si>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</si>
  <si>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</si>
  <si>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</si>
  <si>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</si>
  <si>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</si>
  <si>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</si>
  <si>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</si>
  <si>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</si>
  <si>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</si>
  <si>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</si>
  <si>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</si>
  <si>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</si>
  <si>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</si>
  <si>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</si>
  <si>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</si>
  <si>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</si>
  <si>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</si>
  <si>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</si>
  <si>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</si>
  <si>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</si>
  <si>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</si>
  <si>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</si>
  <si>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</si>
  <si>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</si>
  <si>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</si>
  <si>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</si>
  <si>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</si>
  <si>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</si>
  <si>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</si>
  <si>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</si>
  <si>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</si>
  <si>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</si>
  <si>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</si>
  <si>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</si>
  <si>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</si>
  <si>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</si>
  <si>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</si>
  <si>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</si>
  <si>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</si>
  <si>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</si>
  <si>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</si>
  <si>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</si>
  <si>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</si>
  <si>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</si>
  <si>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</si>
  <si>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</si>
  <si>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</si>
  <si>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</si>
  <si>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</si>
  <si>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</si>
  <si>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</si>
  <si>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</si>
  <si>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</si>
  <si>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</si>
  <si>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</si>
  <si>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</si>
  <si>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</si>
  <si>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</si>
  <si>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</si>
  <si>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</si>
  <si>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</si>
  <si>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</si>
  <si>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</si>
  <si>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</si>
  <si>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</si>
  <si>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</si>
  <si>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</si>
  <si>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</si>
  <si>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</si>
  <si>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</si>
  <si>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</si>
  <si>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</si>
  <si>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</si>
  <si>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</si>
  <si>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</si>
  <si>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</si>
  <si>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</si>
  <si>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</si>
  <si>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</si>
  <si>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</si>
  <si>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</si>
  <si>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</si>
  <si>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</si>
  <si>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</si>
  <si>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</si>
  <si>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</si>
  <si>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</si>
  <si>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</si>
  <si>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</si>
  <si>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</si>
  <si>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</si>
  <si>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</si>
  <si>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</si>
  <si>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</si>
  <si>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</si>
  <si>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</si>
  <si>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</si>
  <si>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</si>
  <si>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</si>
  <si>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</si>
  <si>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</si>
  <si>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</si>
  <si>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</si>
  <si>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</si>
  <si>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</si>
  <si>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</si>
  <si>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</si>
  <si>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</si>
  <si>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</si>
  <si>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</si>
  <si>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</si>
  <si>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</si>
  <si>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</si>
  <si>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</si>
  <si>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</si>
  <si>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</si>
  <si>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</si>
  <si>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</si>
  <si>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</si>
  <si>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</si>
  <si>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</si>
  <si>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</si>
  <si>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</si>
  <si>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</si>
  <si>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</si>
  <si>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</si>
  <si>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</si>
  <si>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</si>
  <si>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</si>
  <si>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</si>
  <si>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</si>
  <si>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</si>
  <si>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</si>
  <si>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</si>
  <si>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</si>
  <si>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</si>
  <si>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</si>
  <si>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</si>
  <si>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</si>
  <si>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</si>
  <si>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</si>
  <si>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</si>
  <si>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</si>
  <si>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</si>
  <si>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</si>
  <si>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</si>
  <si>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</si>
  <si>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</si>
  <si>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</si>
  <si>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</si>
  <si>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</si>
  <si>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</si>
  <si>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</si>
  <si>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</si>
  <si>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</si>
  <si>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</si>
  <si>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</si>
  <si>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</si>
  <si>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</si>
  <si>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</si>
  <si>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</si>
  <si>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</si>
  <si>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</si>
  <si>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</si>
  <si>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</si>
  <si>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</si>
  <si>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</si>
  <si>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</si>
  <si>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</si>
  <si>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</si>
  <si>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</si>
  <si>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</si>
  <si>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</si>
  <si>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</si>
  <si>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</si>
  <si>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</si>
  <si>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</si>
  <si>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</si>
  <si>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</si>
  <si>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</si>
  <si>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</si>
  <si>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</si>
  <si>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</si>
  <si>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</si>
  <si>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</si>
  <si>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</si>
  <si>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</si>
  <si>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</si>
  <si>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</si>
  <si>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</si>
  <si>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</si>
  <si>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</si>
  <si>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</si>
  <si>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</si>
  <si>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</si>
  <si>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</si>
  <si>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</si>
  <si>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</si>
  <si>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</si>
  <si>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</si>
  <si>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</si>
  <si>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</si>
  <si>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</si>
  <si>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</si>
  <si>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</si>
  <si>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</si>
  <si>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</si>
  <si>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</si>
  <si>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</si>
  <si>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</si>
  <si>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</si>
  <si>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</si>
  <si>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</si>
  <si>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</si>
  <si>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</si>
  <si>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</si>
  <si>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</si>
  <si>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</si>
  <si>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</si>
  <si>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</si>
  <si>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</si>
  <si>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</si>
  <si>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</si>
  <si>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</si>
  <si>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</si>
  <si>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</si>
  <si>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</si>
  <si>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</si>
  <si>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</si>
  <si>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</si>
  <si>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</si>
  <si>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</si>
  <si>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</si>
  <si>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</si>
  <si>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</si>
  <si>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</si>
  <si>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</si>
  <si>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</si>
  <si>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</si>
  <si>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</si>
  <si>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</si>
  <si>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</si>
  <si>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</si>
  <si>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</si>
  <si>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</si>
  <si>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</si>
  <si>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</si>
  <si>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</si>
  <si>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</si>
  <si>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</si>
  <si>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</si>
  <si>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</si>
  <si>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</si>
  <si>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</si>
  <si>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</si>
  <si>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</si>
  <si>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</si>
  <si>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</si>
  <si>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</si>
  <si>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</si>
  <si>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</si>
  <si>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</si>
  <si>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</si>
  <si>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</si>
  <si>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</si>
  <si>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</si>
  <si>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</si>
  <si>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</si>
  <si>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</si>
  <si>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</si>
  <si>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</si>
  <si>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</si>
  <si>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</si>
  <si>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</si>
  <si>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</si>
  <si>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</si>
  <si>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</si>
  <si>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</si>
  <si>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</si>
  <si>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</si>
  <si>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</si>
  <si>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</si>
  <si>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</si>
  <si>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</si>
  <si>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</si>
  <si>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</si>
  <si>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</si>
  <si>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</si>
  <si>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</si>
  <si>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</si>
  <si>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</si>
  <si>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</si>
  <si>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</si>
  <si>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</si>
  <si>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</si>
  <si>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</si>
  <si>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</si>
  <si>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</si>
  <si>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</si>
  <si>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</si>
  <si>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</si>
  <si>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</si>
  <si>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</si>
  <si>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</si>
  <si>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</si>
  <si>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</si>
  <si>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</si>
  <si>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</si>
  <si>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</si>
  <si>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</si>
  <si>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</si>
  <si>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</si>
  <si>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</si>
  <si>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</si>
  <si>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</si>
  <si>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</si>
  <si>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</si>
  <si>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</si>
  <si>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</si>
  <si>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</si>
  <si>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</si>
  <si>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</si>
  <si>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</si>
  <si>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</si>
  <si>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</si>
  <si>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</si>
  <si>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</si>
  <si>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</si>
  <si>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</si>
  <si>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</si>
  <si>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</si>
  <si>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</si>
  <si>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</si>
  <si>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</si>
  <si>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</si>
  <si>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</si>
  <si>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</si>
  <si>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</si>
  <si>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</si>
  <si>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</si>
  <si>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</si>
  <si>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</si>
  <si>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</si>
  <si>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</si>
  <si>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</si>
  <si>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</si>
  <si>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</si>
  <si>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</si>
  <si>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</si>
  <si>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</si>
  <si>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</si>
  <si>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</si>
  <si>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</si>
  <si>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</si>
  <si>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</si>
  <si>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</si>
  <si>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</si>
  <si>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</si>
  <si>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</si>
  <si>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</si>
  <si>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</si>
  <si>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</si>
  <si>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</si>
  <si>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</si>
  <si>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</si>
  <si>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</si>
  <si>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</si>
  <si>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</si>
  <si>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</si>
  <si>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</si>
  <si>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</si>
  <si>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</si>
  <si>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</si>
  <si>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</si>
  <si>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</si>
  <si>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</si>
  <si>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</si>
  <si>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</si>
  <si>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</si>
  <si>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</si>
  <si>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</si>
  <si>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</si>
  <si>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</si>
  <si>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</si>
  <si>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</si>
  <si>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</si>
  <si>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</si>
  <si>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</si>
  <si>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</si>
  <si>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</si>
  <si>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</si>
  <si>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</si>
  <si>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</si>
  <si>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</si>
  <si>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</si>
  <si>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</si>
  <si>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</si>
  <si>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</si>
  <si>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</si>
  <si>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</si>
  <si>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</si>
  <si>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</si>
  <si>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</si>
  <si>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</si>
  <si>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</si>
  <si>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</si>
  <si>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</si>
  <si>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</si>
  <si>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</si>
  <si>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</si>
  <si>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</si>
  <si>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</si>
  <si>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</si>
  <si>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</si>
  <si>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</si>
  <si>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</si>
  <si>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</si>
  <si>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</si>
  <si>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</si>
  <si>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</si>
  <si>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</si>
  <si>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</si>
  <si>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</si>
  <si>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</si>
  <si>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</si>
  <si>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</si>
  <si>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</si>
  <si>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</si>
  <si>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</si>
  <si>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</si>
  <si>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</si>
  <si>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</si>
  <si>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</si>
  <si>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</si>
  <si>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</si>
  <si>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</si>
  <si>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</si>
  <si>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</si>
  <si>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</si>
  <si>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</si>
  <si>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</si>
  <si>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</si>
  <si>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</si>
  <si>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</si>
  <si>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</si>
  <si>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</si>
  <si>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</si>
  <si>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</si>
  <si>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</si>
  <si>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</si>
  <si>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</si>
  <si>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</si>
  <si>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</si>
  <si>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</si>
  <si>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</si>
  <si>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</si>
  <si>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</si>
  <si>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</si>
  <si>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</si>
  <si>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</si>
  <si>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</si>
  <si>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</si>
  <si>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</si>
  <si>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</si>
  <si>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</si>
  <si>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</si>
  <si>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</si>
  <si>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</si>
  <si>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</si>
  <si>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</si>
  <si>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</si>
  <si>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</si>
  <si>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</si>
  <si>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</si>
  <si>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</si>
  <si>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</si>
  <si>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</si>
  <si>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</si>
  <si>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</si>
  <si>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</si>
  <si>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</si>
  <si>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</si>
  <si>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</si>
  <si>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</si>
  <si>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</si>
  <si>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</si>
  <si>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</si>
  <si>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</si>
  <si>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</si>
  <si>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</si>
  <si>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</si>
  <si>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</si>
  <si>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</si>
  <si>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</si>
  <si>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</si>
  <si>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</si>
  <si>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</si>
  <si>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</si>
  <si>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</si>
  <si>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</si>
  <si>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</si>
  <si>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</si>
  <si>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</si>
  <si>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</si>
  <si>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</si>
  <si>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</si>
  <si>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</si>
  <si>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</si>
  <si>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</si>
  <si>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</si>
  <si>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</si>
  <si>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</si>
  <si>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</si>
  <si>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</si>
  <si>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</si>
  <si>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</si>
  <si>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</si>
  <si>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</si>
  <si>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</si>
  <si>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</si>
  <si>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</si>
  <si>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</si>
  <si>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</si>
  <si>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</si>
  <si>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</si>
  <si>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</si>
  <si>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</si>
  <si>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</si>
  <si>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</si>
  <si>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</si>
  <si>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</si>
  <si>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</si>
  <si>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</si>
  <si>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</si>
  <si>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</si>
  <si>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</si>
  <si>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</si>
  <si>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</si>
  <si>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</si>
  <si>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</si>
  <si>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</si>
  <si>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</si>
  <si>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</si>
  <si>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</si>
  <si>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</si>
  <si>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</si>
  <si>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</si>
  <si>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</si>
  <si>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</si>
  <si>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</si>
  <si>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</si>
  <si>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</si>
  <si>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</si>
  <si>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</si>
  <si>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</si>
  <si>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</si>
  <si>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</si>
  <si>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</si>
  <si>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</si>
  <si>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</si>
  <si>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</si>
  <si>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</si>
  <si>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</si>
  <si>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</si>
  <si>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</si>
  <si>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</si>
  <si>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</si>
  <si>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</si>
  <si>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</si>
  <si>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</si>
  <si>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</si>
  <si>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</si>
  <si>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</si>
  <si>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</si>
  <si>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</si>
  <si>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</si>
  <si>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</si>
  <si>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</si>
  <si>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</si>
  <si>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</si>
  <si>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</si>
  <si>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</si>
  <si>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</si>
  <si>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</si>
  <si>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</si>
  <si>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</si>
  <si>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</si>
  <si>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</si>
  <si>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</si>
  <si>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</si>
  <si>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</si>
  <si>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</si>
  <si>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</si>
  <si>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</si>
  <si>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</si>
  <si>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</si>
  <si>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</si>
  <si>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</si>
  <si>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</si>
  <si>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</si>
  <si>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</si>
  <si>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</si>
  <si>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</si>
  <si>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</si>
  <si>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</si>
  <si>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</si>
  <si>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</si>
  <si>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</si>
  <si>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</si>
  <si>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</si>
  <si>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</si>
  <si>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</si>
  <si>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</si>
  <si>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</si>
  <si>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</si>
  <si>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</si>
  <si>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</si>
  <si>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</si>
  <si>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</si>
  <si>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</si>
  <si>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</si>
  <si>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</si>
  <si>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</si>
  <si>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</si>
  <si>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</si>
  <si>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</si>
  <si>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</si>
  <si>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</si>
  <si>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</si>
  <si>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</si>
  <si>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</si>
  <si>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</si>
  <si>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</si>
  <si>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</si>
  <si>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</si>
  <si>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</si>
  <si>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</si>
  <si>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</si>
  <si>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</si>
  <si>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</si>
  <si>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</si>
  <si>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</si>
  <si>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</si>
  <si>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</si>
  <si>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</si>
  <si>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</si>
  <si>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</si>
  <si>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</si>
  <si>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</si>
  <si>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</si>
  <si>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</si>
  <si>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</si>
  <si>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</si>
  <si>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</si>
  <si>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</si>
  <si>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</si>
  <si>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</si>
  <si>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</si>
  <si>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</si>
  <si>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</si>
  <si>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</si>
  <si>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</si>
  <si>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</si>
  <si>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</si>
  <si>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</si>
  <si>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</si>
  <si>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</si>
  <si>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</si>
  <si>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</si>
  <si>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</si>
  <si>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</si>
  <si>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</si>
  <si>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</si>
  <si>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</si>
  <si>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</si>
  <si>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</si>
  <si>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</si>
  <si>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</si>
  <si>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</si>
  <si>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</si>
  <si>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</si>
  <si>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</si>
  <si>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</si>
  <si>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</si>
  <si>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</si>
  <si>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</si>
  <si>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</si>
  <si>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</si>
  <si>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</si>
  <si>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</si>
  <si>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</si>
  <si>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</si>
  <si>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</si>
  <si>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</si>
  <si>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</si>
  <si>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</si>
  <si>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</si>
  <si>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</si>
  <si>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</si>
  <si>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</si>
  <si>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</si>
  <si>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</si>
  <si>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</si>
  <si>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</si>
  <si>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</si>
  <si>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</si>
  <si>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</si>
  <si>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</si>
  <si>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</si>
  <si>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</si>
  <si>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</si>
  <si>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</si>
  <si>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</si>
  <si>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</si>
  <si>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</si>
  <si>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</si>
  <si>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</si>
  <si>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</si>
  <si>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</si>
  <si>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</si>
  <si>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</si>
  <si>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</si>
  <si>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</si>
  <si>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</si>
  <si>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</si>
  <si>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</si>
  <si>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</si>
  <si>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</si>
  <si>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</si>
  <si>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</si>
  <si>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</si>
  <si>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</si>
  <si>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</si>
  <si>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</si>
  <si>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</si>
  <si>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</si>
  <si>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</si>
  <si>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</si>
  <si>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</si>
  <si>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</si>
  <si>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</si>
  <si>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</si>
  <si>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</si>
  <si>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</si>
  <si>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</si>
  <si>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</si>
  <si>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</si>
  <si>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</si>
  <si>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</si>
  <si>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</si>
  <si>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</si>
  <si>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</si>
  <si>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</si>
  <si>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</si>
  <si>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</si>
  <si>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</si>
  <si>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</si>
  <si>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</si>
  <si>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</si>
  <si>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</si>
  <si>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</si>
  <si>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</si>
  <si>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</si>
  <si>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</si>
  <si>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</si>
  <si>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</si>
  <si>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</si>
  <si>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</si>
  <si>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</si>
  <si>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</si>
  <si>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</si>
  <si>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</si>
  <si>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</si>
  <si>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</si>
  <si>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</si>
  <si>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</si>
  <si>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</si>
  <si>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</si>
  <si>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</si>
  <si>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</si>
  <si>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</si>
  <si>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</si>
  <si>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</si>
  <si>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</si>
  <si>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</si>
  <si>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</si>
  <si>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</si>
  <si>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</si>
  <si>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</si>
  <si>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</si>
  <si>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</si>
  <si>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</si>
  <si>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</si>
  <si>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</si>
  <si>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</si>
  <si>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</si>
  <si>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</si>
  <si>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</si>
  <si>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</si>
  <si>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</si>
  <si>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</si>
  <si>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</si>
  <si>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</si>
  <si>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</si>
  <si>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</si>
  <si>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</si>
  <si>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</si>
  <si>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</si>
  <si>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</si>
  <si>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</si>
  <si>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</si>
  <si>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</si>
  <si>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</si>
  <si>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</si>
  <si>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</si>
  <si>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</si>
  <si>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</si>
  <si>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</si>
  <si>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</si>
  <si>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</si>
  <si>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</si>
  <si>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</si>
  <si>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</si>
  <si>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</si>
  <si>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</si>
  <si>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</si>
  <si>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</si>
  <si>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</si>
  <si>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</si>
  <si>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</si>
  <si>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</si>
  <si>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</si>
  <si>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</si>
  <si>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</si>
  <si>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</si>
  <si>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</si>
  <si>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</si>
  <si>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</si>
  <si>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</si>
  <si>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</si>
  <si>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</si>
  <si>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</si>
  <si>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</si>
  <si>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</si>
  <si>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</si>
  <si>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</si>
  <si>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</si>
  <si>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</si>
  <si>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</si>
  <si>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</si>
  <si>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</si>
  <si>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</si>
  <si>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</si>
  <si>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</si>
  <si>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</si>
  <si>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</si>
  <si>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</si>
  <si>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</si>
  <si>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</si>
  <si>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</si>
  <si>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</si>
  <si>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</si>
  <si>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</si>
  <si>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</si>
  <si>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</si>
  <si>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</si>
  <si>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</si>
  <si>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</si>
  <si>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</si>
  <si>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</si>
  <si>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</si>
  <si>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</si>
  <si>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</si>
  <si>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</si>
  <si>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</si>
  <si>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</si>
  <si>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</si>
  <si>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</si>
  <si>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</si>
  <si>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</si>
  <si>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</si>
  <si>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</si>
  <si>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</si>
  <si>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</si>
  <si>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</si>
  <si>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</si>
  <si>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</si>
  <si>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</si>
  <si>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</si>
  <si>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</si>
  <si>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</si>
  <si>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</si>
  <si>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</si>
  <si>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</si>
  <si>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</si>
  <si>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</si>
  <si>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</si>
  <si>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</si>
  <si>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</si>
  <si>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</si>
  <si>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</si>
  <si>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</si>
  <si>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</si>
  <si>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</si>
  <si>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</si>
  <si>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</si>
  <si>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</si>
  <si>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</si>
  <si>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</si>
  <si>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</si>
  <si>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</si>
  <si>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</si>
  <si>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</si>
  <si>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</si>
  <si>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</si>
  <si>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</si>
  <si>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</si>
  <si>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</si>
  <si>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</si>
  <si>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</si>
  <si>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</si>
  <si>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</si>
  <si>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</si>
  <si>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</si>
  <si>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</si>
  <si>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</si>
  <si>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</si>
  <si>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</si>
  <si>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</si>
  <si>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</si>
  <si>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</si>
  <si>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</si>
  <si>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</si>
  <si>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</si>
  <si>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</si>
  <si>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</si>
  <si>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</si>
  <si>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</si>
  <si>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</si>
  <si>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</si>
  <si>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</si>
  <si>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</si>
  <si>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</si>
  <si>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</si>
  <si>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</si>
  <si>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</si>
  <si>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</si>
  <si>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</si>
  <si>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</si>
  <si>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</si>
  <si>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</si>
  <si>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</si>
  <si>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</si>
  <si>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</si>
  <si>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</si>
  <si>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</si>
  <si>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</si>
  <si>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</si>
  <si>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</si>
  <si>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</si>
  <si>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</si>
  <si>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</si>
  <si>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</si>
  <si>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</si>
  <si>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</si>
  <si>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</si>
  <si>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</si>
  <si>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</si>
  <si>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</si>
  <si>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</si>
  <si>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</si>
  <si>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</si>
  <si>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</si>
  <si>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</si>
  <si>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</si>
  <si>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</si>
  <si>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</si>
  <si>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</si>
  <si>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</si>
  <si>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</si>
  <si>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</si>
  <si>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</si>
  <si>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</si>
  <si>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</si>
  <si>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</si>
  <si>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</si>
  <si>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</si>
  <si>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</si>
  <si>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</si>
  <si>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</si>
  <si>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</si>
  <si>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</si>
  <si>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</si>
  <si>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</si>
  <si>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</si>
  <si>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</si>
  <si>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</si>
  <si>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</si>
  <si>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</si>
  <si>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</si>
  <si>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</si>
  <si>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</si>
  <si>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</si>
  <si>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</si>
  <si>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</si>
  <si>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</si>
  <si>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</si>
  <si>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</si>
  <si>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</si>
  <si>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</si>
  <si>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</si>
  <si>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</si>
  <si>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</si>
  <si>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</si>
  <si>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</si>
  <si>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</si>
  <si>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</si>
  <si>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</si>
  <si>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</si>
  <si>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</si>
  <si>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</si>
  <si>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</si>
  <si>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</si>
  <si>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</si>
  <si>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</si>
  <si>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</si>
  <si>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</si>
  <si>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</si>
  <si>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</si>
  <si>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</si>
  <si>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</si>
  <si>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</si>
  <si>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</si>
  <si>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</si>
  <si>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</si>
  <si>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</si>
  <si>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</si>
  <si>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</si>
  <si>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</si>
  <si>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</si>
  <si>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</si>
  <si>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</si>
  <si>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</si>
  <si>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</si>
  <si>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</si>
  <si>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</si>
  <si>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</si>
  <si>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</si>
  <si>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</si>
  <si>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</si>
  <si>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</si>
  <si>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</si>
  <si>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</si>
  <si>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</si>
  <si>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</si>
  <si>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</si>
  <si>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</si>
  <si>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</si>
  <si>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</si>
  <si>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</si>
  <si>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</si>
  <si>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</si>
  <si>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</si>
  <si>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</si>
  <si>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</si>
  <si>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</si>
  <si>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</si>
  <si>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</si>
  <si>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</si>
  <si>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</si>
  <si>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</si>
  <si>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</si>
  <si>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</si>
  <si>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</si>
  <si>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</si>
  <si>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</si>
  <si>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</si>
  <si>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</si>
  <si>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</si>
  <si>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</si>
  <si>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</si>
  <si>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</si>
  <si>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</si>
  <si>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</si>
  <si>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</si>
  <si>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</si>
  <si>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</si>
  <si>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</si>
  <si>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</si>
  <si>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</si>
  <si>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</si>
  <si>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</si>
  <si>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</si>
  <si>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</si>
  <si>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</si>
  <si>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</si>
  <si>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</si>
  <si>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</si>
  <si>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</si>
  <si>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</si>
  <si>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</si>
  <si>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</si>
  <si>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</si>
  <si>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</si>
  <si>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</si>
  <si>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</si>
  <si>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</si>
  <si>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</si>
  <si>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</si>
  <si>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</si>
  <si>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</si>
  <si>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</si>
  <si>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</si>
  <si>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</si>
  <si>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</si>
  <si>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</si>
  <si>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</si>
  <si>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</si>
  <si>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</si>
  <si>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</si>
  <si>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</si>
  <si>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</si>
  <si>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</si>
  <si>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</si>
  <si>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</si>
  <si>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</si>
  <si>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</si>
  <si>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</si>
  <si>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</si>
  <si>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</si>
  <si>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</si>
  <si>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</si>
  <si>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</si>
  <si>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</si>
  <si>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</si>
  <si>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</si>
  <si>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</si>
  <si>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</si>
  <si>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</si>
  <si>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</si>
  <si>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</si>
  <si>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</si>
  <si>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</si>
  <si>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</si>
  <si>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</si>
  <si>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</si>
  <si>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</si>
  <si>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</si>
  <si>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</si>
  <si>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</si>
  <si>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</si>
  <si>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</si>
  <si>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</si>
  <si>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</si>
  <si>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</si>
  <si>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</si>
  <si>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</si>
  <si>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</si>
  <si>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</si>
  <si>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</si>
  <si>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</si>
  <si>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</si>
  <si>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</si>
  <si>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</si>
  <si>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</si>
  <si>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</si>
  <si>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</si>
  <si>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</si>
  <si>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</si>
  <si>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</si>
  <si>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</si>
  <si>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</si>
  <si>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</si>
  <si>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</si>
  <si>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</si>
  <si>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</si>
  <si>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</si>
  <si>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</si>
  <si>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</si>
  <si>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</si>
  <si>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</si>
  <si>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</si>
  <si>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</si>
  <si>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</si>
  <si>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</si>
  <si>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</si>
  <si>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</si>
  <si>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</si>
  <si>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</si>
  <si>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</si>
  <si>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</si>
  <si>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</si>
  <si>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</si>
  <si>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</si>
  <si>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</si>
  <si>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</si>
  <si>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</si>
  <si>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</si>
  <si>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</si>
  <si>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</si>
  <si>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</si>
  <si>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</si>
  <si>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</si>
  <si>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</si>
  <si>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</si>
  <si>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</si>
  <si>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</si>
  <si>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</si>
  <si>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</si>
  <si>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</si>
  <si>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</si>
  <si>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</si>
  <si>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</si>
  <si>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</si>
  <si>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</si>
  <si>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</si>
  <si>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</si>
  <si>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</si>
  <si>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</si>
  <si>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</si>
  <si>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</si>
  <si>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</si>
  <si>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</si>
  <si>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</si>
  <si>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</si>
  <si>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</si>
  <si>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</si>
  <si>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</si>
  <si>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</si>
  <si>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</si>
  <si>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</si>
  <si>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</si>
  <si>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</si>
  <si>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</si>
  <si>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</si>
  <si>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</si>
  <si>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</si>
  <si>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</si>
  <si>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</si>
  <si>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</si>
  <si>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</si>
  <si>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</si>
  <si>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</si>
  <si>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</si>
  <si>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</si>
  <si>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</si>
  <si>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</si>
  <si>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</si>
  <si>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</si>
  <si>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</si>
  <si>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</si>
  <si>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</si>
  <si>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</si>
  <si>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</si>
  <si>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</si>
  <si>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</si>
  <si>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</si>
  <si>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</si>
  <si>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</si>
  <si>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</si>
  <si>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</si>
  <si>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</si>
  <si>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</si>
  <si>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</si>
  <si>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</si>
  <si>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</si>
  <si>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</si>
  <si>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</si>
  <si>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</si>
  <si>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</si>
  <si>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</si>
  <si>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</si>
  <si>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</si>
  <si>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</si>
  <si>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</si>
  <si>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</si>
  <si>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</si>
  <si>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</si>
  <si>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</si>
  <si>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</si>
  <si>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</si>
  <si>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</si>
  <si>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</si>
  <si>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</si>
  <si>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</si>
  <si>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</si>
  <si>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</si>
  <si>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</si>
  <si>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</si>
  <si>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</si>
  <si>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</si>
  <si>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</si>
  <si>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</si>
  <si>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</si>
  <si>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</si>
  <si>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</si>
  <si>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</si>
  <si>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</si>
  <si>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</si>
  <si>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</si>
  <si>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</si>
  <si>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</si>
  <si>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</si>
  <si>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</si>
  <si>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</si>
  <si>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</si>
  <si>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</si>
  <si>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</si>
  <si>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</si>
  <si>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</si>
  <si>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</si>
  <si>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</si>
  <si>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</si>
  <si>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</si>
  <si>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</si>
  <si>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</si>
  <si>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</si>
  <si>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</si>
  <si>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</si>
  <si>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</si>
  <si>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</si>
  <si>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</si>
  <si>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</si>
  <si>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</si>
  <si>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</si>
  <si>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</si>
  <si>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</si>
  <si>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</si>
  <si>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</si>
  <si>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</si>
  <si>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</si>
  <si>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</si>
  <si>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</si>
  <si>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</si>
  <si>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</si>
  <si>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</si>
  <si>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</si>
  <si>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</si>
  <si>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</si>
  <si>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</si>
  <si>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</si>
  <si>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</si>
  <si>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</si>
  <si>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</si>
  <si>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</si>
  <si>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</si>
  <si>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</si>
  <si>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</si>
  <si>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</si>
  <si>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</si>
  <si>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</si>
  <si>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</si>
  <si>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</si>
  <si>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</si>
  <si>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</si>
  <si>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</si>
  <si>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</si>
  <si>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</si>
  <si>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</si>
  <si>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</si>
  <si>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</si>
  <si>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</si>
  <si>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</si>
  <si>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</si>
  <si>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</si>
  <si>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</si>
  <si>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</si>
  <si>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</si>
  <si>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</si>
  <si>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</si>
  <si>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</si>
  <si>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</si>
  <si>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</si>
  <si>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</si>
  <si>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</si>
  <si>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</si>
  <si>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</si>
  <si>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</si>
  <si>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</si>
  <si>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</si>
  <si>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</si>
  <si>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</si>
  <si>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</si>
  <si>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</si>
  <si>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</si>
  <si>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</si>
  <si>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</si>
  <si>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</si>
  <si>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</si>
  <si>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</si>
  <si>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</si>
  <si>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</si>
  <si>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</si>
  <si>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</si>
  <si>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</si>
  <si>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</si>
  <si>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</si>
  <si>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</si>
  <si>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</si>
  <si>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</si>
  <si>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</si>
  <si>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</si>
  <si>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</si>
  <si>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</si>
  <si>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</si>
  <si>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</si>
  <si>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</si>
  <si>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</si>
  <si>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</si>
  <si>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</si>
  <si>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</si>
  <si>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</si>
  <si>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</si>
  <si>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</si>
  <si>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</si>
  <si>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</si>
  <si>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</si>
  <si>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</si>
  <si>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</si>
  <si>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</si>
  <si>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</si>
  <si>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</si>
  <si>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</si>
  <si>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</si>
  <si>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</si>
  <si>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</si>
  <si>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</si>
  <si>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</si>
  <si>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</si>
  <si>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</si>
  <si>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</si>
  <si>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</si>
  <si>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</si>
  <si>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</si>
  <si>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</si>
  <si>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</si>
  <si>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</si>
  <si>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</si>
  <si>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</si>
  <si>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</si>
  <si>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</si>
  <si>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</si>
  <si>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</si>
  <si>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</si>
  <si>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</si>
  <si>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</si>
  <si>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</si>
  <si>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</si>
  <si>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</si>
  <si>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</si>
  <si>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</si>
  <si>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</si>
  <si>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</si>
  <si>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</si>
  <si>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</si>
  <si>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</si>
  <si>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</si>
  <si>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</si>
  <si>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</si>
  <si>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</si>
  <si>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</si>
  <si>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</si>
  <si>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</si>
  <si>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</si>
  <si>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</si>
  <si>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</si>
  <si>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</si>
  <si>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</si>
  <si>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</si>
  <si>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</si>
  <si>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</si>
  <si>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</si>
  <si>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</si>
  <si>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</si>
  <si>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</si>
  <si>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</si>
  <si>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</si>
  <si>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</si>
  <si>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</si>
  <si>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</si>
  <si>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</si>
  <si>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</si>
  <si>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</si>
  <si>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</si>
  <si>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</si>
  <si>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</si>
  <si>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</si>
  <si>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</si>
  <si>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</si>
  <si>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</si>
  <si>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</si>
  <si>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</si>
  <si>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</si>
  <si>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</si>
  <si>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</si>
  <si>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</si>
  <si>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</si>
  <si>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</si>
  <si>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</si>
  <si>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</si>
  <si>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</si>
  <si>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</si>
  <si>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</si>
  <si>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</si>
  <si>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</si>
  <si>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</si>
  <si>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</si>
  <si>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</si>
  <si>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</si>
  <si>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</si>
  <si>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</si>
  <si>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</si>
  <si>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</si>
  <si>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</si>
  <si>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</si>
  <si>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</si>
  <si>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</si>
  <si>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</si>
  <si>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</si>
  <si>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</si>
  <si>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</si>
  <si>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</si>
  <si>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</si>
  <si>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</si>
  <si>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</si>
  <si>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</si>
  <si>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</si>
  <si>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</si>
  <si>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</si>
  <si>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</si>
  <si>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</si>
  <si>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</si>
  <si>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</si>
  <si>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</si>
  <si>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</si>
  <si>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</si>
  <si>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</si>
  <si>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</si>
  <si>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</si>
  <si>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</si>
  <si>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</si>
  <si>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</si>
  <si>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</si>
  <si>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</si>
  <si>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</si>
  <si>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</si>
  <si>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</si>
  <si>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</si>
  <si>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</si>
  <si>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</si>
  <si>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</si>
  <si>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</si>
  <si>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</si>
  <si>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</si>
  <si>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</si>
  <si>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</si>
  <si>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</si>
  <si>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</si>
  <si>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</si>
  <si>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</si>
  <si>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</si>
  <si>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</si>
  <si>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</si>
  <si>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</si>
  <si>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</si>
  <si>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</si>
  <si>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</si>
  <si>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</si>
  <si>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</si>
  <si>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</si>
  <si>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</si>
  <si>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</si>
  <si>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</si>
  <si>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</si>
  <si>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</si>
  <si>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</si>
  <si>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</si>
  <si>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</si>
  <si>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</si>
  <si>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</si>
  <si>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</si>
  <si>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</si>
  <si>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</si>
  <si>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</si>
  <si>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</si>
  <si>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</si>
  <si>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</si>
  <si>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</si>
  <si>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</si>
  <si>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</si>
  <si>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</si>
  <si>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</si>
  <si>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</si>
  <si>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</si>
  <si>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</si>
  <si>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</si>
  <si>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</si>
  <si>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</si>
  <si>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</si>
  <si>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</si>
  <si>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</si>
  <si>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</si>
  <si>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</si>
  <si>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</si>
  <si>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</si>
  <si>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</si>
  <si>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</si>
  <si>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</si>
  <si>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</si>
  <si>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</si>
  <si>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</si>
  <si>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</si>
  <si>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</si>
  <si>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</si>
  <si>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</si>
  <si>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</si>
  <si>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</si>
  <si>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</si>
  <si>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</si>
  <si>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</si>
  <si>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</si>
  <si>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</si>
  <si>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</si>
  <si>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</si>
  <si>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</si>
  <si>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</si>
  <si>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</si>
  <si>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</si>
  <si>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</si>
  <si>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</si>
  <si>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</si>
  <si>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</si>
  <si>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</si>
  <si>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</si>
  <si>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</si>
  <si>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</si>
  <si>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</si>
  <si>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</si>
  <si>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</si>
  <si>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</si>
  <si>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</si>
  <si>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</si>
  <si>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</si>
  <si>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</si>
  <si>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</si>
  <si>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</si>
  <si>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</si>
  <si>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</si>
  <si>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</si>
  <si>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</si>
  <si>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</si>
  <si>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</si>
  <si>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</si>
  <si>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</si>
  <si>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</si>
  <si>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</si>
  <si>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</si>
  <si>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</si>
  <si>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</si>
  <si>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</si>
  <si>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</si>
  <si>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</si>
  <si>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</si>
  <si>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</si>
  <si>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</si>
  <si>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</si>
  <si>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</si>
  <si>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</si>
  <si>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</si>
  <si>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</si>
  <si>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</si>
  <si>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</si>
  <si>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</si>
  <si>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</si>
  <si>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</si>
  <si>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</si>
  <si>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</si>
  <si>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</si>
  <si>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</si>
  <si>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</si>
  <si>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</si>
  <si>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</si>
  <si>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</si>
  <si>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</si>
  <si>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</si>
  <si>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</si>
  <si>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</si>
  <si>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</si>
  <si>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</si>
  <si>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</si>
  <si>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</si>
  <si>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</si>
  <si>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</si>
  <si>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</si>
  <si>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</si>
  <si>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</si>
  <si>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</si>
  <si>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</si>
  <si>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</si>
  <si>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</si>
  <si>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</si>
  <si>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</si>
  <si>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</si>
  <si>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</si>
  <si>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</si>
  <si>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</si>
  <si>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</si>
  <si>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</si>
  <si>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</si>
  <si>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</si>
  <si>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</si>
  <si>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</si>
  <si>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</si>
  <si>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</si>
  <si>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</si>
  <si>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</si>
  <si>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</si>
  <si>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</si>
  <si>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</si>
  <si>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</si>
  <si>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</si>
  <si>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</si>
  <si>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</si>
  <si>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</si>
  <si>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</si>
  <si>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</si>
  <si>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</si>
  <si>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</si>
  <si>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</si>
  <si>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</si>
  <si>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</si>
  <si>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</si>
  <si>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</si>
  <si>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</si>
  <si>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</si>
  <si>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</si>
  <si>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</si>
  <si>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</si>
  <si>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</si>
  <si>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</si>
  <si>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</si>
  <si>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</si>
  <si>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</si>
  <si>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</si>
  <si>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</si>
  <si>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</si>
  <si>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</si>
  <si>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</si>
  <si>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</si>
  <si>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</si>
  <si>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</si>
  <si>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</si>
  <si>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</si>
  <si>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</si>
  <si>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</si>
  <si>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</si>
  <si>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</si>
  <si>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</si>
  <si>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</si>
  <si>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</si>
  <si>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</si>
  <si>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</si>
  <si>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</si>
  <si>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</si>
  <si>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</si>
  <si>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</si>
  <si>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</si>
  <si>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</si>
  <si>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</si>
  <si>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</si>
  <si>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</si>
  <si>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</si>
  <si>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</si>
  <si>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</si>
  <si>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</si>
  <si>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</si>
  <si>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</si>
  <si>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</si>
  <si>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</si>
  <si>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</si>
  <si>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</si>
  <si>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</si>
  <si>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</si>
  <si>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</si>
  <si>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</si>
  <si>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</si>
  <si>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</si>
  <si>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</si>
  <si>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</si>
  <si>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</si>
  <si>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</si>
  <si>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</si>
  <si>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</si>
  <si>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</si>
  <si>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</si>
  <si>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</si>
  <si>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</si>
  <si>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</si>
  <si>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</si>
  <si>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</si>
  <si>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</si>
  <si>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</si>
  <si>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</si>
  <si>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</si>
  <si>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</si>
  <si>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</si>
  <si>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</si>
  <si>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</si>
  <si>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</si>
  <si>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</si>
  <si>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</si>
  <si>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</si>
  <si>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</si>
  <si>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</si>
  <si>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</si>
  <si>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</si>
  <si>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</si>
  <si>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</si>
  <si>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</si>
  <si>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</si>
  <si>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</si>
  <si>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</si>
  <si>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</si>
  <si>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</si>
  <si>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</si>
  <si>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</si>
  <si>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</si>
  <si>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</si>
  <si>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</si>
  <si>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</si>
  <si>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</si>
  <si>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</si>
  <si>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</si>
  <si>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</si>
  <si>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</si>
  <si>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</si>
  <si>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</si>
  <si>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</si>
  <si>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</si>
  <si>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</si>
  <si>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</si>
  <si>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</si>
  <si>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</si>
  <si>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</si>
  <si>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</si>
  <si>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</si>
  <si>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</si>
  <si>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</si>
  <si>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</si>
  <si>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</si>
  <si>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</si>
  <si>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</si>
  <si>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</si>
  <si>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</si>
  <si>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</si>
  <si>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</si>
  <si>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</si>
  <si>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</si>
  <si>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</si>
  <si>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</si>
  <si>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</si>
  <si>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</si>
  <si>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</si>
  <si>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</si>
  <si>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</si>
  <si>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</si>
  <si>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</si>
  <si>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</si>
  <si>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</si>
  <si>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</si>
  <si>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</si>
  <si>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</si>
  <si>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</si>
  <si>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</si>
  <si>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</si>
  <si>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</si>
  <si>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</si>
  <si>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</si>
  <si>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</si>
  <si>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</si>
  <si>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</si>
  <si>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</si>
  <si>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</si>
  <si>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</si>
  <si>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</si>
  <si>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</si>
  <si>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</si>
  <si>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</si>
  <si>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</si>
  <si>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</si>
  <si>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</si>
  <si>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</si>
  <si>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</si>
  <si>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</si>
  <si>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</si>
  <si>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</si>
  <si>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</si>
  <si>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</si>
  <si>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</si>
  <si>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</si>
  <si>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</si>
  <si>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</si>
  <si>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</si>
  <si>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</si>
  <si>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</si>
  <si>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</si>
  <si>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</si>
  <si>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</si>
  <si>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</si>
  <si>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</si>
  <si>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</si>
  <si>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</si>
  <si>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</si>
  <si>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</si>
  <si>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</si>
  <si>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</si>
  <si>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</si>
  <si>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</si>
  <si>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</si>
  <si>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</si>
  <si>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</si>
  <si>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</si>
  <si>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</si>
  <si>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</si>
  <si>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</si>
  <si>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</si>
  <si>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</si>
  <si>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</si>
  <si>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</si>
  <si>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</si>
  <si>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</si>
  <si>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</si>
  <si>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</si>
  <si>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</si>
  <si>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</si>
  <si>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</si>
  <si>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</si>
  <si>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</si>
  <si>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</si>
  <si>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</si>
  <si>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</si>
  <si>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</si>
  <si>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</si>
  <si>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</si>
  <si>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</si>
  <si>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</si>
  <si>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</si>
  <si>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</si>
  <si>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</si>
  <si>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</si>
  <si>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</si>
  <si>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</si>
  <si>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</si>
  <si>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</si>
  <si>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</si>
  <si>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</si>
  <si>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</si>
  <si>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</si>
  <si>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</si>
  <si>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</si>
  <si>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</si>
  <si>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</si>
  <si>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</si>
  <si>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</si>
  <si>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</si>
  <si>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</si>
  <si>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</si>
  <si>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</si>
  <si>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</si>
  <si>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</si>
  <si>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</si>
  <si>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</si>
  <si>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</si>
  <si>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</si>
  <si>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</si>
  <si>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</si>
  <si>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</si>
  <si>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</si>
  <si>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</si>
  <si>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</si>
  <si>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</si>
  <si>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</si>
  <si>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</si>
  <si>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</si>
  <si>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</si>
  <si>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</si>
  <si>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</si>
  <si>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</si>
  <si>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</si>
  <si>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</si>
  <si>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</si>
  <si>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</si>
  <si>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</si>
  <si>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</si>
  <si>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</si>
  <si>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</si>
  <si>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</si>
  <si>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</si>
  <si>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</si>
  <si>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</si>
  <si>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</si>
  <si>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</si>
  <si>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</si>
  <si>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</si>
  <si>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</si>
  <si>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</si>
  <si>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</si>
  <si>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</si>
  <si>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</si>
  <si>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</si>
  <si>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</si>
  <si>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</si>
  <si>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</si>
  <si>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</si>
  <si>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</si>
  <si>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</si>
  <si>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</si>
  <si>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</si>
  <si>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</si>
  <si>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</si>
  <si>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</si>
  <si>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</si>
  <si>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</si>
  <si>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</si>
  <si>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</si>
  <si>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</si>
  <si>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</si>
  <si>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</si>
  <si>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</si>
  <si>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</si>
  <si>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</si>
  <si>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</si>
  <si>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</si>
  <si>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</si>
  <si>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</si>
  <si>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</si>
  <si>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</si>
  <si>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</si>
  <si>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</si>
  <si>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</si>
  <si>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</si>
  <si>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</si>
  <si>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</si>
  <si>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</si>
  <si>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</si>
  <si>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</si>
  <si>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</si>
  <si>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</si>
  <si>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</si>
  <si>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</si>
  <si>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</si>
  <si>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</si>
  <si>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</si>
  <si>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</si>
  <si>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</si>
  <si>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</si>
  <si>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</si>
  <si>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</si>
  <si>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</si>
  <si>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</si>
  <si>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</si>
  <si>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</si>
  <si>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</si>
  <si>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</si>
  <si>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</si>
  <si>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</si>
  <si>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</si>
  <si>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</si>
  <si>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</si>
  <si>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</si>
  <si>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</si>
  <si>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</si>
  <si>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</si>
  <si>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</si>
  <si>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</si>
  <si>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</si>
  <si>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</si>
  <si>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</si>
  <si>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</si>
  <si>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</si>
  <si>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</si>
  <si>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</si>
  <si>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</si>
  <si>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</si>
  <si>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</si>
  <si>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</si>
  <si>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</si>
  <si>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</si>
  <si>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</si>
  <si>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</si>
  <si>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</si>
  <si>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</si>
  <si>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</si>
  <si>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</si>
  <si>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</si>
  <si>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</si>
  <si>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</si>
  <si>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</si>
  <si>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</si>
  <si>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</si>
  <si>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</si>
  <si>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</si>
  <si>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</si>
  <si>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</si>
  <si>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</si>
  <si>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</si>
  <si>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</si>
  <si>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</si>
  <si>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</si>
  <si>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</si>
  <si>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</si>
  <si>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</si>
  <si>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</si>
  <si>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</si>
  <si>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</si>
  <si>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</si>
  <si>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</si>
  <si>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</si>
  <si>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</si>
  <si>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</si>
  <si>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</si>
  <si>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</si>
  <si>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</si>
  <si>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</si>
  <si>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</si>
  <si>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</si>
  <si>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</si>
  <si>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</si>
  <si>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</si>
  <si>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</si>
  <si>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</si>
  <si>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</si>
  <si>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</si>
  <si>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</si>
  <si>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</si>
  <si>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</si>
  <si>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</si>
  <si>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</si>
  <si>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</si>
  <si>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</si>
  <si>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</si>
  <si>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</si>
  <si>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</si>
  <si>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</si>
  <si>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</si>
  <si>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</si>
  <si>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</si>
  <si>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</si>
  <si>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</si>
  <si>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</si>
  <si>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</si>
  <si>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</si>
  <si>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</si>
  <si>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</si>
  <si>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</si>
  <si>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</si>
  <si>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</si>
  <si>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</si>
  <si>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</si>
  <si>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</si>
  <si>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</si>
  <si>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</si>
  <si>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</si>
  <si>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</si>
  <si>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</si>
  <si>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</si>
  <si>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</si>
  <si>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</si>
  <si>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</si>
  <si>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</si>
  <si>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</si>
  <si>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</si>
  <si>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</si>
  <si>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</si>
  <si>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</si>
  <si>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</si>
  <si>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</si>
  <si>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</si>
  <si>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</si>
  <si>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</si>
  <si>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</si>
  <si>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</si>
  <si>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</si>
  <si>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</si>
  <si>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</si>
  <si>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</si>
  <si>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</si>
  <si>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</si>
  <si>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</si>
  <si>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</si>
  <si>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</si>
  <si>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</si>
  <si>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</si>
  <si>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</si>
  <si>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</si>
  <si>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</si>
  <si>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</si>
  <si>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</si>
  <si>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</si>
  <si>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</si>
  <si>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</si>
  <si>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</si>
  <si>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</si>
  <si>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</si>
  <si>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</si>
  <si>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</si>
  <si>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</si>
  <si>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</si>
  <si>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</si>
  <si>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</si>
  <si>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</si>
  <si>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</si>
  <si>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</si>
  <si>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</si>
  <si>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</si>
  <si>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</si>
  <si>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</si>
  <si>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</si>
  <si>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</si>
  <si>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</si>
  <si>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</si>
  <si>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</si>
  <si>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</si>
  <si>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</si>
  <si>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</si>
  <si>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</si>
  <si>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</si>
  <si>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</si>
  <si>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</si>
  <si>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</si>
  <si>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</si>
  <si>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</si>
  <si>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</si>
  <si>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</si>
  <si>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</si>
  <si>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</si>
  <si>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</si>
  <si>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</si>
  <si>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</si>
  <si>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</si>
  <si>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</si>
  <si>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</si>
  <si>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</si>
  <si>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</si>
  <si>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</si>
  <si>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</si>
  <si>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</si>
  <si>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</si>
  <si>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</si>
  <si>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</si>
  <si>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</si>
  <si>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</si>
  <si>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</si>
  <si>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</si>
  <si>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</si>
  <si>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</si>
  <si>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</si>
  <si>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</si>
  <si>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</si>
  <si>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</si>
  <si>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</si>
  <si>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</si>
  <si>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</si>
  <si>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</si>
  <si>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</si>
  <si>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</si>
  <si>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</si>
  <si>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</si>
  <si>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</si>
  <si>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</si>
  <si>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</si>
  <si>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</si>
  <si>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</si>
  <si>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</si>
  <si>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</si>
  <si>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</si>
  <si>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</si>
  <si>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</si>
  <si>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</si>
  <si>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</si>
  <si>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</si>
  <si>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</si>
  <si>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</si>
  <si>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</si>
  <si>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</si>
  <si>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</si>
  <si>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</si>
  <si>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</si>
  <si>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</si>
  <si>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</si>
  <si>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</si>
  <si>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</si>
  <si>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</si>
  <si>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</si>
  <si>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</si>
  <si>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</si>
  <si>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</si>
  <si>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</si>
  <si>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</si>
  <si>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</si>
  <si>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</si>
  <si>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</si>
  <si>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</si>
  <si>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</si>
  <si>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</si>
  <si>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</si>
  <si>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</si>
  <si>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</si>
  <si>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</si>
  <si>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</si>
  <si>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</si>
  <si>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</si>
  <si>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</si>
  <si>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</si>
  <si>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</si>
  <si>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</si>
  <si>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</si>
  <si>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</si>
  <si>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</si>
  <si>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</si>
  <si>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</si>
  <si>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</si>
  <si>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</si>
  <si>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</si>
  <si>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</si>
  <si>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</si>
  <si>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</si>
  <si>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</si>
  <si>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</si>
  <si>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</si>
  <si>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</si>
  <si>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</si>
  <si>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</si>
  <si>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</si>
  <si>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</si>
  <si>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</si>
  <si>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</si>
  <si>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</si>
  <si>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</si>
  <si>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</si>
  <si>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</si>
  <si>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</si>
  <si>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</si>
  <si>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</si>
  <si>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</si>
  <si>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</si>
  <si>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</si>
  <si>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</si>
  <si>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</si>
  <si>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</si>
  <si>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</si>
  <si>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</si>
  <si>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</si>
  <si>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</si>
  <si>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</si>
  <si>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</si>
  <si>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</si>
  <si>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</si>
  <si>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</si>
  <si>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</si>
  <si>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</si>
  <si>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</si>
  <si>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</si>
  <si>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</si>
  <si>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</si>
  <si>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</si>
  <si>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</si>
  <si>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</si>
  <si>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</si>
  <si>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</si>
  <si>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</si>
  <si>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</si>
  <si>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</si>
  <si>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</si>
  <si>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</si>
  <si>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</si>
  <si>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</si>
  <si>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</si>
  <si>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</si>
  <si>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</si>
  <si>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</si>
  <si>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</si>
  <si>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</si>
  <si>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</si>
  <si>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</si>
  <si>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</si>
  <si>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</si>
  <si>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</si>
  <si>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</si>
  <si>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</si>
  <si>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</si>
  <si>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</si>
  <si>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</si>
  <si>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</si>
  <si>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</si>
  <si>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</si>
  <si>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</si>
  <si>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</si>
  <si>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</si>
  <si>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</si>
  <si>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</si>
  <si>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</si>
  <si>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</si>
  <si>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</si>
  <si>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</si>
  <si>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</si>
  <si>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</si>
  <si>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</si>
  <si>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</si>
  <si>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</si>
  <si>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</si>
  <si>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</si>
  <si>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</si>
  <si>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</si>
  <si>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</si>
  <si>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</si>
  <si>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</si>
  <si>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</si>
  <si>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</si>
  <si>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</si>
  <si>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</si>
  <si>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</si>
  <si>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</si>
  <si>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</si>
  <si>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</si>
  <si>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</si>
  <si>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</si>
  <si>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</si>
  <si>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</si>
  <si>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</si>
  <si>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</si>
  <si>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</si>
  <si>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</si>
  <si>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</si>
  <si>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</si>
  <si>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</si>
  <si>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</si>
  <si>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</si>
  <si>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</si>
  <si>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</si>
  <si>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</si>
  <si>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</si>
  <si>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</si>
  <si>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</si>
  <si>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</si>
  <si>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</si>
  <si>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</si>
  <si>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</si>
  <si>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</si>
  <si>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</si>
  <si>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</si>
  <si>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</si>
  <si>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</si>
  <si>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</si>
  <si>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</si>
  <si>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</si>
  <si>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</si>
  <si>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</si>
  <si>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</si>
  <si>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</si>
  <si>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</si>
  <si>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</si>
  <si>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</si>
  <si>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</si>
  <si>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</si>
  <si>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</si>
  <si>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</si>
  <si>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</si>
  <si>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</si>
  <si>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</si>
  <si>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</si>
  <si>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</si>
  <si>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</si>
  <si>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</si>
  <si>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</si>
  <si>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</si>
  <si>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</si>
  <si>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</si>
  <si>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</si>
  <si>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</si>
  <si>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</si>
  <si>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</si>
  <si>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</si>
  <si>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</si>
  <si>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</si>
  <si>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</si>
  <si>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</si>
  <si>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</si>
  <si>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</si>
  <si>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</si>
  <si>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</si>
  <si>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</si>
  <si>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</si>
  <si>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</si>
  <si>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</si>
  <si>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</si>
  <si>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</si>
  <si>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</si>
  <si>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</si>
  <si>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</si>
  <si>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</si>
  <si>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</si>
  <si>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</si>
  <si>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</si>
  <si>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</si>
  <si>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</si>
  <si>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</si>
  <si>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</si>
  <si>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</si>
  <si>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</si>
  <si>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</si>
  <si>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</si>
  <si>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</si>
  <si>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</si>
  <si>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</si>
  <si>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</si>
  <si>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</si>
  <si>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</si>
  <si>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</si>
  <si>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</si>
  <si>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</si>
  <si>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</si>
  <si>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</si>
  <si>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</si>
  <si>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</si>
  <si>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</si>
  <si>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</si>
  <si>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</si>
  <si>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</si>
  <si>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</si>
  <si>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</si>
  <si>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</si>
  <si>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</si>
  <si>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</si>
  <si>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</si>
  <si>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</si>
  <si>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</si>
  <si>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</si>
  <si>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</si>
  <si>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</si>
  <si>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</si>
  <si>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</si>
  <si>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</si>
  <si>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</si>
  <si>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</si>
  <si>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</si>
  <si>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</si>
  <si>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</si>
  <si>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</si>
  <si>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</si>
  <si>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</si>
  <si>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</si>
  <si>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</si>
  <si>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</si>
  <si>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</si>
  <si>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</si>
  <si>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</si>
  <si>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</si>
  <si>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</si>
  <si>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</si>
  <si>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</si>
  <si>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</si>
  <si>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</si>
  <si>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</si>
  <si>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</si>
  <si>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</si>
  <si>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</si>
  <si>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</si>
  <si>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</si>
  <si>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</si>
  <si>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</si>
  <si>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</si>
  <si>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</si>
  <si>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</si>
  <si>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</si>
  <si>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</si>
  <si>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</si>
  <si>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</si>
  <si>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</si>
  <si>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</si>
  <si>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</si>
  <si>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</si>
  <si>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</si>
  <si>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</si>
  <si>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</si>
  <si>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</si>
  <si>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</si>
  <si>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</si>
  <si>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</si>
  <si>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</si>
  <si>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</si>
  <si>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</si>
  <si>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</si>
  <si>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</si>
  <si>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</si>
  <si>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</si>
  <si>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</si>
  <si>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</si>
  <si>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</si>
  <si>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</si>
  <si>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</si>
  <si>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</si>
  <si>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</si>
  <si>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</si>
  <si>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</si>
  <si>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</si>
  <si>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</si>
  <si>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</si>
  <si>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</si>
  <si>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</si>
  <si>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</si>
  <si>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</si>
  <si>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</si>
  <si>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</si>
  <si>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</si>
  <si>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</si>
  <si>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</si>
  <si>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</si>
  <si>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</si>
  <si>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</si>
  <si>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</si>
  <si>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</si>
  <si>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</si>
  <si>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</si>
  <si>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</si>
  <si>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</si>
  <si>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</si>
  <si>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</si>
  <si>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</si>
  <si>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</si>
  <si>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</si>
  <si>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</si>
  <si>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</si>
  <si>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</si>
  <si>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</si>
  <si>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</si>
  <si>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</si>
  <si>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</si>
  <si>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</si>
  <si>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</si>
  <si>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</si>
  <si>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</si>
  <si>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</si>
  <si>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</si>
  <si>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</si>
  <si>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</si>
  <si>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</si>
  <si>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</si>
  <si>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</si>
  <si>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</si>
  <si>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</si>
  <si>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</si>
  <si>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</si>
  <si>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</si>
  <si>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</si>
  <si>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</si>
  <si>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</si>
  <si>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</si>
  <si>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</si>
  <si>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</si>
  <si>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</si>
  <si>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</si>
  <si>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</si>
  <si>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</si>
  <si>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</si>
  <si>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</si>
  <si>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</si>
  <si>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</si>
  <si>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</si>
  <si>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</si>
  <si>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</si>
  <si>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</si>
  <si>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</si>
  <si>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</si>
  <si>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</si>
  <si>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</si>
  <si>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</si>
  <si>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</si>
  <si>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</si>
  <si>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</si>
  <si>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</si>
  <si>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</si>
  <si>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</si>
  <si>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</si>
  <si>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</si>
  <si>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</si>
  <si>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</si>
  <si>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</si>
  <si>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</si>
  <si>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</si>
  <si>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</si>
  <si>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</si>
  <si>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</si>
  <si>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</si>
  <si>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</si>
  <si>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</si>
  <si>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</si>
  <si>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</si>
  <si>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</si>
  <si>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</si>
  <si>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</si>
  <si>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</si>
  <si>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</si>
  <si>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</si>
  <si>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</si>
  <si>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</si>
  <si>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</si>
  <si>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</si>
  <si>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</si>
  <si>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</si>
  <si>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</si>
  <si>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</si>
  <si>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</si>
  <si>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</si>
  <si>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</si>
  <si>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</si>
  <si>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</si>
  <si>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</si>
  <si>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</si>
  <si>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</si>
  <si>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</si>
  <si>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</si>
  <si>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</si>
  <si>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</si>
  <si>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</si>
  <si>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</si>
  <si>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</si>
  <si>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</si>
  <si>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</si>
  <si>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</si>
  <si>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</si>
  <si>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</si>
  <si>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</si>
  <si>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</si>
  <si>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</si>
  <si>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</si>
  <si>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</si>
  <si>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</si>
  <si>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</si>
  <si>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</si>
  <si>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</si>
  <si>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</si>
  <si>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</si>
  <si>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</si>
  <si>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</si>
  <si>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</si>
  <si>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</si>
  <si>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</si>
  <si>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</si>
  <si>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</si>
  <si>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</si>
  <si>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</si>
  <si>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</si>
  <si>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</si>
  <si>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</si>
  <si>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</si>
  <si>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</si>
  <si>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</si>
  <si>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</si>
  <si>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</si>
  <si>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</si>
  <si>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</si>
  <si>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</si>
  <si>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</si>
  <si>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</si>
  <si>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</si>
  <si>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</si>
  <si>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</si>
  <si>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</si>
  <si>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</si>
  <si>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</si>
  <si>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</si>
  <si>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</si>
  <si>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</si>
  <si>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</si>
  <si>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</si>
  <si>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</si>
  <si>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</si>
  <si>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</si>
  <si>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</si>
  <si>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</si>
  <si>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</si>
  <si>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</si>
  <si>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</si>
  <si>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</si>
  <si>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</si>
  <si>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</si>
  <si>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</si>
  <si>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</si>
  <si>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</si>
  <si>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</si>
  <si>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</si>
  <si>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</si>
  <si>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</si>
  <si>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</si>
  <si>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</si>
  <si>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</si>
  <si>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</si>
  <si>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</si>
  <si>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</si>
  <si>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</si>
  <si>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</si>
  <si>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</si>
  <si>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</si>
  <si>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</si>
  <si>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</si>
  <si>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</si>
  <si>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</si>
  <si>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</si>
  <si>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</si>
  <si>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</si>
  <si>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</si>
  <si>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</si>
  <si>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</si>
  <si>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</si>
  <si>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</si>
  <si>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</si>
  <si>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</si>
  <si>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</si>
  <si>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</si>
  <si>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</si>
  <si>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</si>
  <si>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</si>
  <si>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</si>
  <si>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</si>
  <si>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</si>
  <si>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</si>
  <si>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</si>
  <si>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</si>
  <si>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</si>
  <si>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</si>
  <si>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</si>
  <si>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</si>
  <si>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</si>
  <si>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</si>
  <si>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</si>
  <si>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</si>
  <si>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</si>
  <si>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</si>
  <si>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</si>
  <si>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</si>
  <si>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</si>
  <si>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</si>
  <si>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</si>
  <si>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</si>
  <si>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</si>
  <si>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</si>
  <si>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</si>
  <si>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</si>
  <si>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</si>
  <si>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</si>
  <si>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</si>
  <si>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</si>
  <si>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</si>
  <si>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</si>
  <si>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</si>
  <si>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</si>
  <si>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</si>
  <si>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</si>
  <si>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</si>
  <si>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</si>
  <si>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</si>
  <si>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</si>
  <si>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</si>
  <si>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</si>
  <si>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</si>
  <si>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</si>
  <si>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</si>
  <si>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</si>
  <si>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</si>
  <si>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</si>
  <si>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</si>
  <si>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</si>
  <si>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</si>
  <si>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</si>
  <si>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</si>
  <si>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</si>
  <si>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</si>
  <si>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</si>
  <si>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</si>
  <si>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</si>
  <si>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</si>
  <si>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</si>
  <si>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</si>
  <si>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</si>
  <si>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</si>
  <si>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</si>
  <si>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</si>
  <si>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</si>
  <si>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</si>
  <si>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</si>
  <si>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</si>
  <si>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</si>
  <si>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</si>
  <si>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</si>
  <si>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</si>
  <si>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</si>
  <si>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</si>
  <si>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</si>
  <si>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</si>
  <si>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</si>
  <si>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</si>
  <si>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</si>
  <si>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</si>
  <si>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</si>
  <si>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</si>
  <si>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</si>
  <si>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</si>
  <si>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</si>
  <si>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</si>
  <si>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</si>
  <si>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</si>
  <si>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</si>
  <si>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</si>
  <si>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</si>
  <si>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</si>
  <si>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</si>
  <si>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</si>
  <si>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</si>
  <si>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</si>
  <si>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</si>
  <si>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</si>
  <si>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</si>
  <si>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</si>
  <si>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</si>
  <si>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</si>
  <si>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</si>
  <si>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</si>
  <si>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</si>
  <si>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</si>
  <si>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</si>
  <si>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</si>
  <si>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</si>
  <si>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</si>
  <si>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</si>
  <si>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</si>
  <si>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</si>
  <si>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</si>
  <si>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</si>
  <si>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</si>
  <si>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</si>
  <si>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</si>
  <si>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</si>
  <si>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</si>
  <si>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</si>
  <si>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</si>
  <si>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</si>
  <si>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</si>
  <si>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</si>
  <si>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</si>
  <si>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</si>
  <si>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</si>
  <si>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</si>
  <si>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</si>
  <si>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</si>
  <si>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</si>
  <si>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</si>
  <si>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</si>
  <si>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</si>
  <si>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</si>
  <si>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</si>
  <si>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</si>
  <si>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</si>
  <si>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</si>
  <si>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</si>
  <si>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</si>
  <si>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</si>
  <si>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</si>
  <si>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</si>
  <si>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</si>
  <si>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</si>
  <si>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</si>
  <si>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</si>
  <si>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</si>
  <si>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</si>
  <si>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</si>
  <si>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</si>
  <si>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</si>
  <si>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</si>
  <si>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</si>
  <si>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</si>
  <si>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</si>
  <si>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</si>
  <si>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</si>
  <si>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</si>
  <si>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</si>
  <si>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</si>
  <si>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</si>
  <si>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</si>
  <si>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</si>
  <si>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</si>
  <si>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</si>
  <si>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</si>
  <si>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</si>
  <si>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</si>
  <si>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</si>
  <si>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</si>
  <si>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</si>
  <si>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</si>
  <si>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</si>
  <si>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</si>
  <si>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</si>
  <si>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</si>
  <si>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</si>
  <si>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</si>
  <si>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</si>
  <si>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</si>
  <si>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</si>
  <si>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</si>
  <si>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</si>
  <si>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</si>
  <si>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</si>
  <si>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</si>
  <si>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</si>
  <si>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</si>
  <si>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</si>
  <si>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</si>
  <si>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</si>
  <si>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</si>
  <si>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</si>
  <si>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</si>
  <si>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</si>
  <si>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</si>
  <si>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</si>
  <si>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</si>
  <si>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</si>
  <si>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</si>
  <si>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</si>
  <si>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</si>
  <si>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</si>
  <si>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</si>
  <si>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</si>
  <si>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</si>
  <si>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</si>
  <si>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</si>
  <si>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</si>
  <si>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</si>
  <si>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</si>
  <si>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</si>
  <si>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</si>
  <si>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</si>
  <si>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</si>
  <si>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</si>
  <si>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</si>
  <si>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</si>
  <si>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</si>
  <si>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</si>
  <si>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</si>
  <si>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</si>
  <si>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</si>
  <si>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</si>
  <si>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</si>
  <si>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</si>
  <si>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</si>
  <si>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</si>
  <si>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</si>
  <si>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</si>
  <si>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</si>
  <si>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</si>
  <si>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</si>
  <si>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</si>
  <si>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</si>
  <si>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</si>
  <si>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</si>
  <si>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</si>
  <si>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</si>
  <si>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</si>
  <si>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</si>
  <si>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</si>
  <si>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</si>
  <si>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</si>
  <si>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</si>
  <si>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</si>
  <si>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</si>
  <si>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</si>
  <si>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</si>
  <si>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</si>
  <si>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</si>
  <si>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</si>
  <si>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</si>
  <si>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</si>
  <si>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</si>
  <si>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</si>
  <si>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</si>
  <si>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</si>
  <si>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</si>
  <si>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</si>
  <si>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</si>
  <si>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</si>
  <si>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</si>
  <si>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</si>
  <si>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</si>
  <si>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</si>
  <si>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</si>
  <si>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</si>
  <si>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</si>
  <si>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</si>
  <si>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</si>
  <si>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</si>
  <si>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</si>
  <si>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</si>
  <si>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</si>
  <si>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</si>
  <si>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</si>
  <si>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</si>
  <si>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</si>
  <si>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</si>
  <si>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</si>
  <si>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</si>
  <si>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</si>
  <si>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</si>
  <si>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</si>
  <si>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</si>
  <si>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</si>
  <si>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</si>
  <si>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</si>
  <si>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</si>
  <si>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</si>
  <si>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</si>
  <si>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</si>
  <si>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</si>
  <si>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</si>
  <si>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</si>
  <si>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</si>
  <si>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</si>
  <si>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</si>
  <si>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</si>
  <si>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</si>
  <si>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</si>
  <si>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</si>
  <si>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</si>
  <si>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</si>
  <si>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</si>
  <si>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</si>
  <si>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</si>
  <si>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</si>
  <si>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</si>
  <si>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</si>
  <si>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</si>
  <si>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</si>
  <si>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</si>
  <si>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</si>
  <si>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</si>
  <si>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</si>
  <si>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</si>
  <si>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</si>
  <si>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</si>
  <si>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</si>
  <si>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</si>
  <si>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</si>
  <si>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</si>
  <si>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</si>
  <si>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</si>
  <si>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</si>
  <si>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</si>
  <si>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</si>
  <si>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</si>
  <si>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</si>
  <si>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</si>
  <si>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</si>
  <si>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</si>
  <si>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</si>
  <si>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</si>
  <si>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</si>
  <si>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</si>
  <si>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</si>
  <si>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</si>
  <si>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</si>
  <si>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</si>
  <si>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</si>
  <si>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</si>
  <si>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</si>
  <si>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</si>
  <si>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</si>
  <si>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</si>
  <si>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</si>
  <si>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</si>
  <si>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</si>
  <si>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</si>
  <si>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</si>
  <si>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</si>
  <si>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</si>
  <si>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</si>
  <si>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</si>
  <si>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</si>
  <si>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</si>
  <si>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</si>
  <si>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</si>
  <si>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</si>
  <si>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</si>
  <si>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</si>
  <si>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</si>
  <si>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</si>
  <si>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</si>
  <si>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</si>
  <si>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</si>
  <si>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</si>
  <si>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</si>
  <si>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</si>
  <si>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</si>
  <si>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</si>
  <si>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</si>
  <si>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</si>
  <si>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</si>
  <si>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</si>
  <si>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</si>
  <si>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</si>
  <si>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</si>
  <si>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</si>
  <si>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</si>
  <si>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</si>
  <si>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</si>
  <si>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</si>
  <si>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</si>
  <si>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</si>
  <si>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</si>
  <si>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</si>
  <si>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</si>
  <si>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</si>
  <si>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</si>
  <si>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</si>
  <si>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</si>
  <si>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</si>
  <si>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</si>
  <si>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</si>
  <si>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</si>
  <si>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</si>
  <si>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</si>
  <si>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</si>
  <si>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</si>
  <si>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</si>
  <si>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</si>
  <si>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</si>
  <si>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</si>
  <si>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</si>
  <si>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</si>
  <si>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</si>
  <si>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</si>
  <si>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</si>
  <si>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</si>
  <si>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</si>
  <si>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</si>
  <si>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</si>
  <si>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</si>
  <si>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</si>
  <si>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</si>
  <si>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</si>
  <si>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</si>
  <si>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</si>
  <si>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</si>
  <si>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</si>
  <si>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</si>
  <si>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</si>
  <si>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</si>
  <si>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</si>
  <si>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</si>
  <si>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</si>
  <si>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</si>
  <si>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</si>
  <si>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</si>
  <si>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</si>
  <si>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</si>
  <si>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</si>
  <si>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</si>
  <si>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</si>
  <si>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</si>
  <si>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</si>
  <si>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</si>
  <si>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</si>
  <si>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</si>
  <si>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</si>
  <si>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</si>
  <si>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</si>
  <si>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</si>
  <si>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</si>
  <si>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</si>
  <si>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</si>
  <si>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</si>
  <si>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</si>
  <si>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</si>
  <si>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</si>
  <si>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</si>
  <si>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</si>
  <si>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</si>
  <si>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</si>
  <si>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</si>
  <si>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</si>
  <si>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</si>
  <si>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</si>
  <si>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</si>
  <si>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</si>
  <si>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</si>
  <si>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</si>
  <si>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</si>
  <si>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</si>
  <si>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</si>
  <si>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</si>
  <si>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</si>
  <si>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</si>
  <si>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</si>
  <si>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</si>
  <si>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</si>
  <si>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</si>
  <si>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</si>
  <si>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</si>
  <si>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</si>
  <si>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</si>
  <si>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</si>
  <si>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</si>
  <si>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</si>
  <si>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</si>
  <si>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</si>
  <si>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</si>
  <si>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</si>
  <si>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</si>
  <si>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</si>
  <si>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</si>
  <si>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</si>
  <si>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</si>
  <si>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</si>
  <si>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</si>
  <si>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</si>
  <si>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</si>
  <si>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</si>
  <si>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</si>
  <si>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</si>
  <si>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</si>
  <si>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</si>
  <si>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</si>
  <si>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</si>
  <si>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</si>
  <si>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</si>
  <si>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</si>
  <si>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</si>
  <si>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</si>
  <si>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</si>
  <si>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</si>
  <si>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</si>
  <si>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</si>
  <si>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</si>
  <si>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</si>
  <si>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</si>
  <si>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</si>
  <si>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</si>
  <si>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</si>
  <si>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</si>
  <si>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</si>
  <si>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</si>
  <si>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</si>
  <si>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</si>
  <si>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</si>
  <si>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</si>
  <si>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</si>
  <si>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</si>
  <si>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</si>
  <si>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</si>
  <si>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</si>
  <si>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</si>
  <si>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</si>
  <si>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</si>
  <si>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</si>
  <si>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</si>
  <si>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</si>
  <si>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</si>
  <si>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</si>
  <si>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</si>
  <si>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</si>
  <si>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</si>
  <si>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</si>
  <si>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</si>
  <si>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</si>
  <si>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</si>
  <si>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</si>
  <si>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</si>
  <si>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</si>
  <si>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</si>
  <si>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</si>
  <si>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</si>
  <si>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</si>
  <si>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</si>
  <si>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</si>
  <si>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</si>
  <si>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</si>
  <si>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</si>
  <si>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</si>
  <si>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</si>
  <si>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</si>
  <si>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</si>
  <si>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</si>
  <si>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</si>
  <si>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</si>
  <si>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</si>
  <si>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</si>
  <si>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</si>
  <si>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</si>
  <si>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</si>
  <si>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</si>
  <si>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</si>
  <si>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</si>
  <si>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</si>
  <si>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</si>
  <si>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</si>
  <si>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</si>
  <si>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</si>
  <si>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</si>
  <si>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</si>
  <si>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</si>
  <si>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</si>
  <si>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</si>
  <si>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</si>
  <si>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</si>
  <si>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</si>
  <si>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</si>
  <si>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</si>
  <si>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</si>
  <si>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</si>
  <si>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</si>
  <si>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</si>
  <si>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</si>
  <si>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</si>
  <si>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</si>
  <si>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</si>
  <si>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</si>
  <si>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</si>
  <si>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</si>
  <si>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</si>
  <si>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</si>
  <si>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</si>
  <si>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</si>
  <si>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</si>
  <si>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</si>
  <si>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</si>
  <si>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</si>
  <si>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</si>
  <si>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</si>
  <si>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</si>
  <si>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</si>
  <si>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</si>
  <si>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</si>
  <si>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</si>
  <si>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</si>
  <si>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</si>
  <si>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</si>
  <si>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</si>
  <si>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</si>
  <si>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</si>
  <si>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</si>
  <si>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</si>
  <si>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</si>
  <si>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</si>
  <si>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</si>
  <si>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</si>
  <si>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</si>
  <si>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</si>
  <si>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</si>
  <si>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</si>
  <si>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</si>
  <si>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</si>
  <si>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</si>
  <si>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</si>
  <si>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</si>
  <si>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</si>
  <si>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</si>
  <si>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</si>
  <si>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</si>
  <si>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</si>
  <si>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</si>
  <si>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</si>
  <si>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</si>
  <si>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</si>
  <si>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</si>
  <si>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</si>
  <si>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</si>
  <si>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</si>
  <si>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</si>
  <si>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</si>
  <si>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</si>
  <si>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</si>
  <si>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</si>
  <si>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</si>
  <si>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</si>
  <si>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</si>
  <si>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</si>
  <si>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</si>
  <si>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</si>
  <si>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</si>
  <si>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</si>
  <si>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</si>
  <si>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</si>
  <si>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</si>
  <si>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</si>
  <si>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</si>
  <si>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</si>
  <si>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</si>
  <si>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</si>
  <si>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</si>
  <si>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</si>
  <si>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</si>
  <si>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</si>
  <si>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</si>
  <si>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</si>
  <si>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</si>
  <si>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</si>
  <si>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</si>
  <si>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</si>
  <si>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</si>
  <si>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</si>
  <si>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</si>
  <si>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</si>
  <si>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</si>
  <si>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</si>
  <si>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</si>
  <si>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</si>
  <si>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</si>
  <si>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</si>
  <si>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</si>
  <si>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</si>
  <si>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</si>
  <si>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</si>
  <si>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</si>
  <si>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</si>
  <si>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</si>
  <si>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</si>
  <si>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</si>
  <si>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</si>
  <si>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</si>
  <si>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</si>
  <si>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</si>
  <si>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</si>
  <si>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</si>
  <si>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</si>
  <si>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</si>
  <si>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</si>
  <si>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</si>
  <si>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</si>
  <si>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</si>
  <si>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</si>
  <si>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</si>
  <si>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</si>
  <si>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</si>
  <si>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</si>
  <si>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</si>
  <si>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</si>
  <si>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</si>
  <si>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</si>
  <si>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</si>
  <si>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</si>
  <si>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</si>
  <si>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</si>
  <si>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</si>
  <si>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</si>
  <si>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</si>
  <si>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</si>
  <si>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</si>
  <si>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</si>
  <si>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</si>
  <si>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</si>
  <si>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</si>
  <si>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</si>
  <si>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</si>
  <si>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</si>
  <si>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</si>
  <si>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</si>
  <si>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</si>
  <si>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</si>
  <si>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</si>
  <si>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</si>
  <si>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</si>
  <si>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</si>
  <si>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</si>
  <si>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</si>
  <si>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</si>
  <si>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</si>
  <si>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</si>
  <si>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</si>
  <si>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</si>
  <si>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</si>
  <si>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</si>
  <si>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</si>
  <si>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</si>
  <si>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</si>
  <si>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</si>
  <si>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</si>
  <si>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</si>
  <si>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</si>
  <si>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</si>
  <si>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</si>
  <si>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</si>
  <si>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</si>
  <si>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</si>
  <si>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</si>
  <si>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</si>
  <si>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</si>
  <si>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</si>
  <si>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</si>
  <si>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</si>
  <si>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</si>
  <si>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</si>
  <si>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</si>
  <si>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</si>
  <si>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</si>
  <si>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</si>
  <si>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</si>
  <si>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</si>
  <si>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</si>
  <si>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</si>
  <si>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</si>
  <si>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</si>
  <si>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</si>
  <si>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</si>
  <si>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</si>
  <si>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</si>
  <si>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</si>
  <si>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</si>
  <si>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</si>
  <si>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</si>
  <si>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</si>
  <si>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</si>
  <si>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</si>
  <si>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</si>
  <si>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</si>
  <si>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</si>
  <si>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</si>
  <si>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</si>
  <si>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</si>
  <si>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</si>
  <si>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</si>
  <si>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</si>
  <si>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</si>
  <si>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</si>
  <si>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</si>
  <si>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</si>
  <si>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</si>
  <si>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</si>
  <si>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</si>
  <si>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</si>
  <si>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</si>
  <si>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</si>
  <si>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</si>
  <si>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</si>
  <si>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</si>
  <si>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</si>
  <si>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</si>
  <si>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</si>
  <si>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</si>
  <si>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</si>
  <si>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</si>
  <si>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</si>
  <si>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</si>
  <si>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</si>
  <si>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</si>
  <si>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</si>
  <si>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</si>
  <si>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</si>
  <si>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</si>
  <si>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</si>
  <si>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</si>
  <si>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</si>
  <si>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</si>
  <si>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</si>
  <si>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</si>
  <si>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</si>
  <si>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</si>
  <si>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</si>
  <si>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</si>
  <si>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</si>
  <si>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</si>
  <si>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</si>
  <si>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</si>
  <si>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</si>
  <si>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</si>
  <si>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</si>
  <si>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</si>
  <si>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</si>
  <si>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</si>
  <si>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</si>
  <si>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</si>
  <si>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</si>
  <si>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</si>
  <si>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</si>
  <si>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</si>
  <si>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</si>
  <si>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</si>
  <si>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</si>
  <si>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</si>
  <si>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</si>
  <si>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</si>
  <si>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</si>
  <si>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</si>
  <si>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</si>
  <si>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</si>
  <si>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</si>
  <si>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</si>
  <si>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</si>
  <si>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</si>
  <si>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</si>
  <si>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</si>
  <si>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</si>
  <si>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</si>
  <si>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</si>
  <si>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</si>
  <si>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</si>
  <si>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</si>
  <si>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</si>
  <si>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</si>
  <si>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</si>
  <si>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</si>
  <si>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</si>
  <si>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</si>
  <si>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</si>
  <si>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</si>
  <si>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</si>
  <si>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</si>
  <si>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</si>
  <si>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</si>
  <si>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</si>
  <si>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</si>
  <si>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</si>
  <si>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</si>
  <si>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</si>
  <si>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</si>
  <si>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</si>
  <si>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</si>
  <si>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</si>
  <si>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</si>
  <si>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</si>
  <si>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</si>
  <si>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</si>
  <si>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</si>
  <si>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</si>
  <si>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</si>
  <si>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</si>
  <si>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</si>
  <si>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</si>
  <si>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</si>
  <si>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</si>
  <si>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</si>
  <si>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</si>
  <si>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</si>
  <si>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</si>
  <si>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</si>
  <si>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</si>
  <si>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</si>
  <si>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</si>
  <si>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</si>
  <si>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</si>
  <si>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</si>
  <si>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</si>
  <si>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</si>
  <si>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</si>
  <si>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</si>
  <si>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</si>
  <si>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</si>
  <si>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</si>
  <si>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</si>
  <si>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</si>
  <si>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</si>
  <si>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</si>
  <si>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</si>
  <si>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</si>
  <si>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</si>
  <si>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</si>
  <si>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</si>
  <si>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</si>
  <si>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</si>
  <si>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</si>
  <si>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</si>
  <si>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</si>
  <si>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</si>
  <si>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</si>
  <si>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</si>
  <si>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</si>
  <si>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</si>
  <si>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</si>
  <si>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</si>
  <si>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</si>
  <si>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</si>
  <si>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</si>
  <si>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</si>
  <si>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</si>
  <si>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</si>
  <si>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</si>
  <si>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</si>
  <si>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</si>
  <si>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</si>
  <si>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</si>
  <si>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</si>
  <si>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</si>
  <si>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</si>
  <si>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</si>
  <si>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</si>
  <si>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</si>
  <si>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</si>
  <si>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</si>
  <si>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</si>
  <si>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</si>
  <si>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</si>
  <si>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</si>
  <si>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</si>
  <si>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</si>
  <si>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</si>
  <si>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</si>
  <si>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</si>
  <si>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</si>
  <si>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</si>
  <si>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</si>
  <si>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</si>
  <si>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</si>
  <si>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</si>
  <si>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</si>
  <si>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</si>
  <si>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</si>
  <si>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</si>
  <si>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</si>
  <si>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</si>
  <si>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</si>
  <si>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</si>
  <si>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</si>
  <si>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</si>
  <si>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</si>
  <si>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</si>
  <si>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</si>
  <si>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</si>
  <si>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</si>
  <si>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</si>
  <si>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</si>
  <si>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</si>
  <si>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</si>
  <si>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</si>
  <si>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</si>
  <si>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</si>
  <si>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</si>
  <si>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</si>
  <si>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</si>
  <si>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</si>
  <si>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</si>
  <si>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</si>
  <si>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</si>
  <si>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</si>
  <si>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</si>
  <si>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</si>
  <si>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</si>
  <si>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</si>
  <si>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</si>
  <si>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</si>
  <si>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</si>
  <si>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</si>
  <si>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</si>
  <si>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</si>
  <si>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</si>
  <si>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</si>
  <si>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</si>
  <si>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</si>
  <si>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</si>
  <si>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</si>
  <si>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</si>
  <si>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</si>
  <si>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</si>
  <si>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</si>
  <si>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</si>
  <si>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</si>
  <si>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</si>
  <si>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</si>
  <si>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</si>
  <si>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</si>
  <si>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</si>
  <si>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</si>
  <si>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</si>
  <si>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</si>
  <si>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</si>
  <si>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</si>
  <si>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</si>
  <si>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</si>
  <si>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</si>
  <si>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</si>
  <si>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</si>
  <si>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</si>
  <si>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</si>
  <si>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</si>
  <si>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</si>
  <si>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</si>
  <si>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</si>
  <si>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</si>
  <si>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</si>
  <si>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</si>
  <si>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</si>
  <si>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</si>
  <si>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</si>
  <si>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</si>
  <si>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</si>
  <si>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</si>
  <si>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</si>
  <si>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</si>
  <si>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</si>
  <si>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</si>
  <si>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</si>
  <si>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</si>
  <si>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</si>
  <si>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</si>
  <si>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</si>
  <si>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</si>
  <si>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</si>
  <si>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</si>
  <si>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</si>
  <si>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</si>
  <si>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</si>
  <si>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</si>
  <si>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</si>
  <si>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</si>
  <si>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</si>
  <si>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</si>
  <si>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</si>
  <si>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</si>
  <si>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</si>
  <si>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</si>
  <si>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</si>
  <si>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</si>
  <si>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</si>
  <si>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</si>
  <si>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</si>
  <si>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</si>
  <si>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</si>
  <si>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</si>
  <si>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</si>
  <si>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</si>
  <si>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</si>
  <si>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</si>
  <si>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</si>
  <si>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</si>
  <si>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</si>
  <si>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</si>
  <si>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</si>
  <si>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</si>
  <si>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</si>
  <si>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</si>
  <si>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</si>
  <si>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</si>
  <si>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</si>
  <si>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</si>
  <si>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</si>
  <si>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</si>
  <si>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</si>
  <si>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</si>
  <si>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</si>
  <si>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</si>
  <si>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</si>
  <si>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</si>
  <si>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</si>
  <si>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</si>
  <si>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</si>
  <si>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</si>
  <si>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</si>
  <si>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</si>
  <si>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</si>
  <si>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</si>
  <si>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</si>
  <si>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</si>
  <si>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</si>
  <si>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</si>
  <si>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</si>
  <si>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</si>
  <si>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</si>
  <si>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</si>
  <si>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</si>
  <si>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</si>
  <si>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</si>
  <si>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</si>
  <si>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</si>
  <si>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</si>
  <si>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</si>
  <si>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</si>
  <si>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</si>
  <si>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</si>
  <si>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</si>
  <si>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</si>
  <si>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</si>
  <si>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</si>
  <si>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</si>
  <si>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</si>
  <si>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</si>
  <si>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</si>
  <si>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</si>
  <si>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</si>
  <si>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</si>
  <si>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</si>
  <si>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</si>
  <si>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</si>
  <si>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</si>
  <si>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</si>
  <si>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</si>
  <si>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</si>
  <si>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</si>
  <si>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</si>
  <si>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</si>
  <si>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</si>
  <si>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</si>
  <si>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</si>
  <si>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</si>
  <si>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</si>
  <si>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</si>
  <si>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</si>
  <si>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</si>
  <si>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</si>
  <si>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</si>
  <si>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</si>
  <si>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</si>
  <si>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</si>
  <si>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</si>
  <si>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</si>
  <si>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</si>
  <si>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</si>
  <si>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</si>
  <si>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</si>
  <si>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</si>
  <si>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</si>
  <si>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</si>
  <si>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</si>
  <si>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</si>
  <si>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</si>
  <si>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</si>
  <si>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</si>
  <si>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</si>
  <si>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</si>
  <si>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</si>
  <si>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</si>
  <si>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</si>
  <si>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</si>
  <si>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</si>
  <si>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</si>
  <si>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</si>
  <si>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</si>
  <si>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</si>
  <si>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</si>
  <si>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</si>
  <si>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</si>
  <si>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</si>
  <si>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</si>
  <si>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</si>
  <si>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</si>
  <si>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</si>
  <si>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</si>
  <si>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</si>
  <si>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</si>
  <si>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</si>
  <si>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</si>
  <si>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</si>
  <si>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</si>
  <si>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</si>
  <si>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</si>
  <si>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</si>
  <si>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</si>
  <si>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</si>
  <si>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</si>
  <si>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</si>
  <si>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</si>
  <si>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</si>
  <si>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</si>
  <si>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</si>
  <si>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</si>
  <si>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</si>
  <si>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</si>
  <si>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</si>
  <si>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</si>
  <si>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</si>
  <si>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</si>
  <si>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</si>
  <si>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</si>
  <si>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</si>
  <si>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</si>
  <si>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</si>
  <si>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</si>
  <si>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</si>
  <si>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</si>
  <si>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</si>
  <si>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</si>
  <si>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</si>
  <si>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</si>
  <si>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</si>
  <si>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</si>
  <si>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</si>
  <si>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</si>
  <si>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</si>
  <si>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</si>
  <si>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</si>
  <si>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</si>
  <si>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</si>
  <si>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</si>
  <si>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</si>
  <si>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</si>
  <si>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</si>
  <si>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</si>
  <si>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</si>
  <si>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</si>
  <si>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</si>
  <si>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</si>
  <si>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</si>
  <si>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</si>
  <si>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</si>
  <si>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</si>
  <si>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</si>
  <si>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</si>
  <si>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</si>
  <si>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</si>
  <si>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</si>
  <si>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</si>
  <si>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</si>
  <si>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</si>
  <si>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</si>
  <si>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</si>
  <si>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</si>
  <si>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</si>
  <si>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</si>
  <si>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</si>
  <si>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</si>
  <si>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</si>
  <si>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</si>
  <si>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</si>
  <si>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</si>
  <si>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</si>
  <si>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</si>
  <si>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</si>
  <si>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</si>
  <si>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</si>
  <si>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</si>
  <si>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</si>
  <si>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</si>
  <si>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</si>
  <si>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</si>
  <si>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</si>
  <si>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</si>
  <si>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</si>
  <si>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</si>
  <si>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</si>
  <si>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</si>
  <si>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</si>
  <si>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</si>
  <si>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</si>
  <si>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</si>
  <si>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</si>
  <si>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</si>
  <si>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</si>
  <si>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</si>
  <si>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</si>
  <si>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</si>
  <si>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</si>
  <si>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</si>
  <si>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</si>
  <si>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</si>
  <si>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</si>
  <si>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</si>
  <si>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</si>
  <si>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</si>
  <si>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</si>
  <si>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</si>
  <si>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</si>
  <si>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</si>
  <si>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</si>
  <si>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</si>
  <si>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</si>
  <si>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</si>
  <si>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</si>
  <si>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</si>
  <si>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</si>
  <si>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</si>
  <si>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</si>
  <si>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</si>
  <si>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</si>
  <si>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</si>
  <si>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</si>
  <si>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</si>
  <si>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</si>
  <si>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</si>
  <si>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</si>
  <si>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</si>
  <si>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</si>
  <si>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</si>
  <si>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</si>
  <si>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</si>
  <si>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</si>
  <si>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</si>
  <si>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</si>
  <si>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</si>
  <si>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</si>
  <si>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</si>
  <si>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</si>
  <si>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</si>
  <si>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</si>
  <si>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</si>
  <si>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</si>
  <si>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</si>
  <si>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</si>
  <si>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</si>
  <si>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</si>
  <si>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</si>
  <si>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</si>
  <si>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</si>
  <si>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</si>
  <si>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</si>
  <si>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</si>
  <si>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</si>
  <si>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</si>
  <si>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</si>
  <si>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</si>
  <si>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</si>
  <si>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</si>
  <si>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</si>
  <si>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</si>
  <si>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</si>
  <si>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</si>
  <si>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</si>
  <si>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</si>
  <si>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</si>
  <si>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</si>
  <si>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</si>
  <si>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</si>
  <si>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</si>
  <si>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</si>
  <si>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</si>
  <si>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</si>
  <si>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</si>
  <si>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</si>
  <si>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</si>
  <si>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</si>
  <si>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</si>
  <si>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</si>
  <si>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</si>
  <si>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</si>
  <si>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</si>
  <si>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</si>
  <si>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</si>
  <si>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</si>
  <si>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</si>
  <si>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</si>
  <si>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</si>
  <si>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</si>
  <si>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</si>
  <si>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</si>
  <si>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</si>
  <si>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</si>
  <si>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</si>
  <si>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</si>
  <si>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</si>
  <si>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</si>
  <si>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</si>
  <si>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</si>
  <si>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</si>
  <si>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</si>
  <si>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</si>
  <si>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</si>
  <si>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</si>
  <si>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</si>
  <si>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</si>
  <si>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</si>
  <si>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</si>
  <si>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</si>
  <si>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</si>
  <si>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</si>
  <si>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</si>
  <si>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</si>
  <si>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</si>
  <si>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</si>
  <si>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</si>
  <si>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</si>
  <si>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</si>
  <si>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</si>
  <si>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</si>
  <si>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</si>
  <si>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</si>
  <si>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</si>
  <si>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</si>
  <si>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</si>
  <si>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</si>
  <si>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</si>
  <si>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</si>
  <si>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</si>
  <si>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</si>
  <si>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</si>
  <si>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</si>
  <si>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</si>
  <si>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</si>
  <si>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</si>
  <si>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</si>
  <si>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</si>
  <si>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</si>
  <si>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</si>
  <si>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</si>
  <si>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</si>
  <si>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</si>
  <si>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</si>
  <si>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</si>
  <si>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</si>
  <si>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</si>
  <si>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</si>
  <si>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</si>
  <si>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</si>
  <si>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</si>
  <si>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</si>
  <si>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</si>
  <si>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</si>
  <si>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</si>
  <si>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</si>
  <si>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</si>
  <si>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</si>
  <si>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</si>
  <si>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</si>
  <si>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</si>
  <si>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</si>
  <si>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</si>
  <si>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</si>
  <si>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</si>
  <si>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</si>
  <si>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</si>
  <si>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</si>
  <si>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</si>
  <si>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</si>
  <si>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</si>
  <si>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</si>
  <si>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</si>
  <si>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</si>
  <si>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</si>
  <si>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</si>
  <si>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</si>
  <si>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</si>
  <si>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</si>
  <si>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</si>
  <si>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</si>
  <si>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</si>
  <si>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</si>
  <si>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</si>
  <si>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</si>
  <si>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</si>
  <si>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</si>
  <si>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</si>
  <si>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</si>
  <si>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</si>
  <si>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</si>
  <si>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</si>
  <si>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</si>
  <si>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</si>
  <si>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</si>
  <si>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</si>
  <si>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</si>
  <si>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</si>
  <si>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</si>
  <si>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</si>
  <si>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</si>
  <si>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</si>
  <si>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</si>
  <si>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</si>
  <si>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</si>
  <si>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</si>
  <si>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</si>
  <si>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</si>
  <si>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</si>
  <si>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</si>
  <si>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</si>
  <si>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</si>
  <si>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</si>
  <si>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</si>
  <si>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</si>
  <si>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</si>
  <si>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</si>
  <si>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</si>
  <si>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</si>
  <si>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</si>
  <si>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</si>
  <si>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</si>
  <si>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</si>
  <si>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</si>
  <si>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</si>
  <si>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</si>
  <si>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</si>
  <si>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</si>
  <si>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</si>
  <si>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</si>
  <si>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</si>
  <si>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</si>
  <si>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</si>
  <si>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</si>
  <si>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</si>
  <si>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</si>
  <si>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</si>
  <si>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</si>
  <si>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</si>
  <si>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</si>
  <si>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</si>
  <si>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</si>
  <si>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</si>
  <si>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</si>
  <si>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</si>
  <si>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</si>
  <si>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</si>
  <si>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</si>
  <si>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</si>
  <si>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</si>
  <si>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</si>
  <si>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</si>
  <si>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</si>
  <si>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</si>
  <si>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</si>
  <si>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</si>
  <si>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</si>
  <si>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</si>
  <si>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</si>
  <si>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</si>
  <si>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</si>
  <si>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</si>
  <si>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</si>
  <si>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</si>
  <si>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</si>
  <si>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</si>
  <si>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</si>
  <si>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</si>
  <si>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</si>
  <si>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</si>
  <si>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</si>
  <si>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</si>
  <si>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</si>
  <si>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</si>
  <si>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</si>
  <si>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</si>
  <si>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</si>
  <si>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</si>
  <si>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</si>
  <si>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</si>
  <si>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</si>
  <si>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</si>
  <si>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</si>
  <si>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</si>
  <si>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</si>
  <si>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</si>
  <si>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</si>
  <si>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</si>
  <si>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</si>
  <si>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</si>
  <si>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</si>
  <si>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</si>
  <si>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</si>
  <si>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</si>
  <si>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</si>
  <si>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</si>
  <si>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</si>
  <si>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</si>
  <si>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</si>
  <si>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</si>
  <si>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</si>
  <si>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</si>
  <si>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</si>
  <si>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</si>
  <si>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</si>
  <si>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</si>
  <si>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</si>
  <si>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</si>
  <si>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</si>
  <si>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</si>
  <si>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</si>
  <si>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</si>
  <si>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</si>
  <si>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</si>
  <si>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</si>
  <si>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</si>
  <si>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</si>
  <si>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</si>
  <si>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</si>
  <si>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</si>
  <si>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</si>
  <si>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</si>
  <si>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</si>
  <si>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</si>
  <si>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</si>
  <si>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</si>
  <si>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</si>
  <si>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</si>
  <si>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</si>
  <si>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</si>
  <si>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</si>
  <si>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</si>
  <si>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</si>
  <si>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</si>
  <si>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</si>
  <si>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</si>
  <si>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</si>
  <si>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</si>
  <si>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</si>
  <si>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</si>
  <si>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</si>
  <si>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</si>
  <si>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</si>
  <si>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</si>
  <si>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</si>
  <si>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</si>
  <si>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</si>
  <si>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</si>
  <si>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</si>
  <si>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</si>
  <si>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</si>
  <si>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</si>
  <si>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</si>
  <si>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</si>
  <si>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</si>
  <si>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</si>
  <si>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</si>
  <si>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</si>
  <si>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</si>
  <si>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</si>
  <si>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</si>
  <si>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</si>
  <si>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</si>
  <si>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</si>
  <si>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</si>
  <si>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</si>
  <si>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</si>
  <si>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</si>
  <si>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</si>
  <si>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</si>
  <si>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</si>
  <si>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</si>
  <si>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</si>
  <si>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</si>
  <si>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</si>
  <si>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</si>
  <si>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</si>
  <si>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</si>
  <si>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</si>
  <si>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</si>
  <si>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</si>
  <si>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</si>
  <si>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</si>
  <si>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</si>
  <si>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</si>
  <si>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</si>
  <si>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</si>
  <si>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</si>
  <si>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</si>
  <si>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</si>
  <si>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</si>
  <si>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</si>
  <si>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</si>
  <si>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</si>
  <si>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</si>
  <si>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</si>
  <si>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</si>
  <si>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</si>
  <si>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</si>
  <si>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</si>
  <si>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</si>
  <si>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</si>
  <si>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</si>
  <si>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</si>
  <si>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</si>
  <si>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</si>
  <si>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</si>
  <si>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</si>
  <si>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</si>
  <si>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</si>
  <si>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</si>
  <si>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</si>
  <si>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</si>
  <si>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</si>
  <si>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</si>
  <si>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</si>
  <si>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</si>
  <si>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</si>
  <si>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</si>
  <si>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</si>
  <si>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</si>
  <si>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</si>
  <si>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</si>
  <si>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</si>
  <si>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</si>
  <si>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</si>
  <si>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</si>
  <si>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</si>
  <si>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</si>
  <si>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</si>
  <si>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</si>
  <si>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</si>
  <si>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</si>
  <si>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</si>
  <si>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</si>
  <si>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</si>
  <si>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</si>
  <si>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</si>
  <si>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</si>
  <si>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</si>
  <si>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</si>
  <si>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</si>
  <si>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</si>
  <si>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</si>
  <si>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</si>
  <si>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</si>
  <si>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</si>
  <si>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</si>
  <si>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</si>
  <si>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</si>
  <si>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</si>
  <si>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</si>
  <si>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</si>
  <si>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</si>
  <si>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</si>
  <si>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</si>
  <si>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</si>
  <si>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</si>
  <si>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</si>
  <si>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</si>
  <si>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</si>
  <si>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</si>
  <si>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</si>
  <si>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</si>
  <si>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</si>
  <si>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</si>
  <si>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</si>
  <si>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</si>
  <si>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</si>
  <si>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</si>
  <si>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</si>
  <si>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</si>
  <si>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</si>
  <si>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</si>
  <si>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</si>
  <si>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</si>
  <si>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</si>
  <si>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</si>
  <si>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</si>
  <si>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</si>
  <si>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</si>
  <si>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</si>
  <si>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</si>
  <si>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</si>
  <si>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</si>
  <si>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</si>
  <si>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</si>
  <si>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</si>
  <si>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</si>
  <si>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</si>
  <si>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</si>
  <si>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</si>
  <si>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</si>
  <si>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</si>
  <si>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</si>
  <si>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</si>
  <si>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</si>
  <si>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</si>
  <si>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</si>
  <si>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</si>
  <si>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</si>
  <si>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</si>
  <si>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</si>
  <si>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</si>
  <si>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</si>
  <si>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</si>
  <si>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</si>
  <si>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</si>
  <si>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</si>
  <si>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</si>
  <si>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</si>
  <si>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</si>
  <si>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</si>
  <si>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</si>
  <si>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</si>
  <si>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</si>
  <si>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</si>
  <si>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</si>
  <si>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</si>
  <si>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</si>
  <si>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</si>
  <si>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</si>
  <si>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</si>
  <si>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</si>
  <si>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</si>
  <si>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</si>
  <si>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</si>
  <si>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</si>
  <si>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</si>
  <si>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</si>
  <si>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</si>
  <si>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</si>
  <si>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</si>
  <si>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</si>
  <si>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</si>
  <si>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</si>
  <si>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</si>
  <si>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</si>
  <si>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</si>
  <si>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</si>
  <si>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</si>
  <si>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</si>
  <si>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</si>
  <si>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</si>
  <si>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</si>
  <si>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</si>
  <si>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</si>
  <si>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</si>
  <si>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</si>
  <si>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</si>
  <si>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</si>
  <si>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</si>
  <si>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</si>
  <si>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</si>
  <si>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</si>
  <si>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</si>
  <si>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</si>
  <si>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</si>
  <si>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</si>
  <si>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</si>
  <si>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</si>
  <si>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</si>
  <si>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</si>
  <si>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</si>
  <si>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</si>
  <si>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</si>
  <si>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</si>
  <si>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</si>
  <si>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</si>
  <si>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</si>
  <si>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</si>
  <si>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</si>
  <si>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</si>
  <si>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</si>
  <si>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</si>
  <si>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</si>
  <si>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</si>
  <si>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</si>
  <si>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</si>
  <si>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</si>
  <si>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</si>
  <si>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</si>
  <si>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</si>
  <si>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</si>
  <si>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</si>
  <si>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</si>
  <si>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</si>
  <si>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</si>
  <si>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</si>
  <si>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</si>
  <si>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</si>
  <si>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</si>
  <si>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</si>
  <si>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</si>
  <si>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</si>
  <si>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</si>
  <si>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</si>
  <si>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</si>
  <si>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</si>
  <si>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</si>
  <si>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</si>
  <si>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</si>
  <si>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</si>
  <si>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</si>
  <si>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</si>
  <si>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</si>
  <si>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</si>
  <si>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</si>
  <si>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</si>
  <si>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</si>
  <si>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</si>
  <si>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</si>
  <si>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</si>
  <si>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</si>
  <si>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</si>
  <si>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</si>
  <si>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</si>
  <si>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</si>
  <si>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</si>
  <si>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</si>
  <si>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</si>
  <si>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</si>
  <si>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</si>
  <si>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</si>
  <si>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</si>
  <si>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</si>
  <si>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</si>
  <si>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</si>
  <si>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</si>
  <si>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</si>
  <si>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</si>
  <si>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</si>
  <si>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</si>
  <si>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</si>
  <si>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</si>
  <si>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</si>
  <si>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</si>
  <si>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</si>
  <si>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</si>
  <si>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</si>
  <si>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</si>
  <si>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</si>
  <si>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</si>
  <si>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</si>
  <si>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</si>
  <si>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</si>
  <si>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</si>
  <si>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</si>
  <si>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</si>
  <si>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</si>
  <si>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</si>
  <si>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</si>
  <si>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</si>
  <si>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</si>
  <si>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</si>
  <si>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</si>
  <si>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</si>
  <si>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</si>
  <si>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</si>
  <si>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</si>
  <si>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</si>
  <si>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</si>
  <si>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</si>
  <si>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</si>
  <si>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</si>
  <si>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</si>
  <si>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</si>
  <si>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</si>
  <si>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</si>
  <si>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</si>
  <si>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</si>
  <si>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</si>
  <si>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</si>
  <si>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</si>
  <si>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</si>
  <si>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</si>
  <si>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</si>
  <si>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</si>
  <si>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</si>
  <si>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</si>
  <si>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</si>
  <si>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</si>
  <si>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</si>
  <si>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</si>
  <si>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</si>
  <si>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</si>
  <si>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</si>
  <si>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</si>
  <si>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</si>
  <si>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</si>
  <si>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</si>
  <si>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</si>
  <si>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</si>
  <si>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</si>
  <si>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</si>
  <si>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</si>
  <si>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</si>
  <si>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</si>
  <si>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</si>
  <si>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</si>
  <si>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</si>
  <si>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</si>
  <si>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</si>
  <si>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</si>
  <si>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</si>
  <si>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</si>
  <si>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</si>
  <si>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</si>
  <si>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</si>
  <si>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</si>
  <si>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</si>
  <si>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</si>
  <si>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</si>
  <si>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</si>
  <si>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</si>
  <si>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</si>
  <si>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</si>
  <si>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</si>
  <si>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</si>
  <si>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</si>
  <si>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</si>
  <si>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</si>
  <si>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</si>
  <si>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</si>
  <si>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</si>
  <si>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</si>
  <si>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</si>
  <si>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</si>
  <si>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</si>
  <si>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</si>
  <si>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</si>
  <si>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</si>
  <si>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</si>
  <si>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</si>
  <si>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</si>
  <si>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</si>
  <si>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</si>
  <si>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</si>
  <si>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</si>
  <si>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</si>
  <si>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</si>
  <si>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</si>
  <si>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</si>
  <si>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</si>
  <si>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</si>
  <si>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</si>
  <si>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</si>
  <si>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</si>
  <si>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</si>
  <si>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</si>
  <si>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</si>
  <si>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</si>
  <si>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</si>
  <si>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</si>
  <si>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</si>
  <si>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</si>
  <si>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</si>
  <si>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</si>
  <si>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</si>
  <si>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</si>
  <si>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</si>
  <si>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</si>
  <si>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</si>
  <si>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</si>
  <si>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</si>
  <si>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</si>
  <si>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</si>
  <si>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</si>
  <si>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</si>
  <si>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</si>
  <si>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</si>
  <si>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</si>
  <si>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</si>
  <si>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</si>
  <si>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</si>
  <si>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</si>
  <si>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</si>
  <si>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</si>
  <si>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</si>
  <si>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</si>
  <si>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</si>
  <si>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</si>
  <si>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</si>
  <si>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</si>
  <si>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</si>
  <si>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</si>
  <si>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</si>
  <si>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</si>
  <si>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</si>
  <si>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</si>
  <si>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</si>
  <si>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</si>
  <si>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</si>
  <si>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</si>
  <si>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</si>
  <si>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</si>
  <si>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</si>
  <si>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</si>
  <si>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</si>
  <si>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</si>
  <si>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</si>
  <si>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</si>
  <si>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</si>
  <si>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</si>
  <si>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</si>
  <si>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</si>
  <si>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</si>
  <si>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</si>
  <si>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</si>
  <si>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</si>
  <si>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</si>
  <si>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</si>
  <si>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</si>
  <si>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</si>
  <si>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</si>
  <si>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</si>
  <si>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</si>
  <si>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</si>
  <si>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</si>
  <si>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</si>
  <si>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</si>
  <si>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</si>
  <si>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</si>
  <si>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</si>
  <si>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</si>
  <si>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</si>
  <si>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</si>
  <si>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</si>
  <si>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</si>
  <si>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</si>
  <si>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</si>
  <si>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</si>
  <si>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</si>
  <si>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</si>
  <si>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</si>
  <si>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</si>
  <si>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</si>
  <si>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</si>
  <si>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</si>
  <si>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</si>
  <si>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</si>
  <si>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</si>
  <si>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</si>
  <si>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</si>
  <si>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</si>
  <si>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</si>
  <si>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</si>
  <si>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</si>
  <si>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</si>
  <si>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</si>
  <si>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</si>
  <si>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</si>
  <si>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</si>
  <si>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</si>
  <si>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</si>
  <si>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</si>
  <si>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</si>
  <si>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</si>
  <si>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</si>
  <si>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</si>
  <si>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</si>
  <si>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</si>
  <si>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</si>
  <si>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</si>
  <si>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</si>
  <si>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</si>
  <si>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</si>
  <si>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</si>
  <si>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</si>
  <si>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</si>
  <si>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</si>
  <si>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</si>
  <si>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</si>
  <si>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</si>
  <si>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</si>
  <si>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</si>
  <si>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</si>
  <si>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</si>
  <si>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</si>
  <si>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</si>
  <si>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</si>
  <si>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</si>
  <si>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</si>
  <si>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</si>
  <si>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</si>
  <si>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</si>
  <si>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</si>
  <si>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</si>
  <si>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</si>
  <si>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</si>
  <si>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</si>
  <si>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</si>
  <si>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</si>
  <si>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</si>
  <si>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</si>
  <si>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</si>
  <si>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</si>
  <si>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</si>
  <si>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</si>
  <si>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</si>
  <si>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</si>
  <si>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</si>
  <si>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</si>
  <si>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</si>
  <si>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</si>
  <si>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</si>
  <si>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</si>
  <si>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</si>
  <si>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</si>
  <si>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</si>
  <si>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</si>
  <si>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</si>
  <si>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</si>
  <si>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</si>
  <si>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</si>
  <si>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</si>
  <si>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</si>
  <si>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</si>
  <si>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</si>
  <si>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</si>
  <si>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</si>
  <si>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</si>
  <si>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</si>
  <si>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</si>
  <si>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</si>
  <si>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</si>
  <si>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</si>
  <si>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</si>
  <si>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</si>
  <si>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</si>
  <si>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</si>
  <si>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</si>
  <si>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</si>
  <si>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</si>
  <si>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</si>
  <si>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</si>
  <si>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</si>
  <si>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</si>
  <si>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</si>
  <si>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</si>
  <si>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</si>
  <si>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</si>
  <si>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</si>
  <si>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</si>
  <si>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</si>
  <si>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</si>
  <si>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</si>
  <si>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</si>
  <si>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</si>
  <si>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</si>
  <si>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</si>
  <si>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</si>
  <si>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</si>
  <si>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</si>
  <si>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</si>
  <si>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</si>
  <si>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</si>
  <si>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</si>
  <si>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</si>
  <si>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</si>
  <si>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</si>
  <si>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</si>
  <si>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</si>
  <si>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</si>
  <si>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</si>
  <si>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</si>
  <si>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</si>
  <si>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</si>
  <si>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</si>
  <si>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</si>
  <si>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</si>
  <si>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</si>
  <si>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</si>
  <si>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</si>
  <si>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</si>
  <si>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</si>
  <si>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</si>
  <si>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</si>
  <si>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</si>
  <si>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</si>
  <si>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</si>
  <si>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</si>
  <si>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</si>
  <si>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</si>
  <si>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</si>
  <si>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</si>
  <si>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</si>
  <si>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</si>
  <si>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</si>
  <si>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</si>
  <si>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</si>
  <si>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</si>
  <si>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</si>
  <si>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</si>
  <si>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</si>
  <si>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</si>
  <si>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</si>
  <si>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</si>
  <si>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</si>
  <si>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</si>
  <si>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</si>
  <si>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</si>
  <si>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</si>
  <si>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</si>
  <si>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</si>
  <si>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</si>
  <si>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</si>
  <si>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</si>
  <si>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</si>
  <si>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</si>
  <si>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</si>
  <si>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</si>
  <si>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</si>
  <si>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</si>
  <si>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</si>
  <si>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</si>
  <si>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</si>
  <si>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</si>
  <si>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</si>
  <si>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</si>
  <si>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</si>
  <si>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</si>
  <si>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</si>
  <si>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</si>
  <si>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</si>
  <si>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</si>
  <si>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</si>
  <si>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</si>
  <si>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</si>
  <si>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</si>
  <si>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</si>
  <si>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</si>
  <si>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</si>
  <si>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</si>
  <si>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</si>
  <si>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</si>
  <si>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</si>
  <si>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</si>
  <si>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</si>
  <si>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</si>
  <si>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</si>
  <si>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</si>
  <si>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</si>
  <si>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</si>
  <si>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</si>
  <si>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</si>
  <si>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</si>
  <si>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</si>
  <si>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</si>
  <si>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</si>
  <si>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</si>
  <si>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</si>
  <si>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</si>
  <si>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</si>
  <si>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</si>
  <si>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</si>
  <si>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</si>
  <si>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</si>
  <si>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</si>
  <si>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</si>
  <si>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</si>
  <si>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</si>
  <si>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</si>
  <si>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</si>
  <si>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</si>
  <si>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</si>
  <si>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</si>
  <si>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</si>
  <si>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</si>
  <si>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</si>
  <si>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</si>
  <si>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</si>
  <si>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</si>
  <si>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</si>
  <si>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</si>
  <si>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</si>
  <si>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</si>
  <si>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</si>
  <si>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</si>
  <si>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</si>
  <si>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</si>
  <si>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</si>
  <si>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</si>
  <si>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</si>
  <si>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</si>
  <si>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</si>
  <si>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</si>
  <si>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</si>
  <si>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</si>
  <si>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</si>
  <si>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</si>
  <si>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</si>
  <si>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</si>
  <si>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</si>
  <si>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</si>
  <si>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</si>
  <si>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</si>
  <si>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</si>
  <si>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</si>
  <si>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</si>
  <si>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</si>
  <si>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</si>
  <si>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</si>
  <si>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</si>
  <si>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</si>
  <si>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</si>
  <si>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</si>
  <si>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</si>
  <si>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</si>
  <si>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</si>
  <si>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</si>
  <si>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</si>
  <si>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</si>
  <si>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</si>
  <si>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</si>
  <si>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</si>
  <si>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</si>
  <si>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</si>
  <si>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</si>
  <si>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</si>
  <si>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</si>
  <si>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</si>
  <si>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</si>
  <si>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</si>
  <si>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</si>
  <si>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</si>
  <si>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</si>
  <si>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</si>
  <si>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</si>
  <si>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</si>
  <si>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</si>
  <si>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</si>
  <si>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</si>
  <si>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</si>
  <si>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</si>
  <si>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</si>
  <si>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</si>
  <si>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</si>
  <si>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</si>
  <si>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</si>
  <si>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</si>
  <si>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</si>
  <si>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</si>
  <si>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</si>
  <si>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</si>
  <si>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</si>
  <si>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</si>
  <si>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</si>
  <si>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</si>
  <si>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</si>
  <si>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</si>
  <si>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</si>
  <si>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</si>
  <si>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</si>
  <si>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</si>
  <si>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</si>
  <si>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</si>
  <si>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</si>
  <si>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</si>
  <si>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</si>
  <si>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</si>
  <si>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</si>
  <si>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</si>
  <si>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</si>
  <si>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</si>
  <si>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</si>
  <si>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</si>
  <si>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</si>
  <si>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</si>
  <si>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</si>
  <si>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</si>
  <si>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</si>
  <si>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</si>
  <si>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</si>
  <si>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</si>
  <si>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</si>
  <si>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</si>
  <si>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</si>
  <si>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</si>
  <si>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</si>
  <si>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</si>
  <si>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</si>
  <si>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</si>
  <si>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</si>
  <si>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</si>
  <si>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</si>
  <si>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</si>
  <si>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</si>
  <si>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</si>
  <si>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</si>
  <si>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</si>
  <si>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</si>
  <si>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</si>
  <si>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</si>
  <si>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</si>
  <si>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</si>
  <si>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</si>
  <si>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</si>
  <si>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</si>
  <si>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</si>
  <si>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</si>
  <si>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</si>
  <si>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</si>
  <si>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</si>
  <si>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</si>
  <si>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</si>
  <si>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</si>
  <si>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</si>
  <si>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</si>
  <si>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</si>
  <si>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</si>
  <si>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</si>
  <si>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</si>
  <si>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</si>
  <si>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</si>
  <si>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</si>
  <si>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</si>
  <si>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</si>
  <si>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</si>
  <si>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</si>
  <si>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</si>
  <si>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</si>
  <si>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</si>
  <si>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</si>
  <si>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</si>
  <si>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</si>
  <si>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</si>
  <si>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</si>
  <si>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</si>
  <si>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</si>
  <si>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</si>
  <si>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</si>
  <si>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</si>
  <si>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</si>
  <si>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</si>
  <si>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</si>
  <si>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</si>
  <si>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</si>
  <si>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</si>
  <si>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</si>
  <si>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</si>
  <si>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</si>
  <si>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</si>
  <si>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</si>
  <si>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</si>
  <si>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</si>
  <si>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</si>
  <si>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</si>
  <si>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</si>
  <si>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</si>
  <si>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</si>
  <si>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</si>
  <si>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</si>
  <si>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</si>
  <si>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</si>
  <si>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</si>
  <si>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</si>
  <si>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</si>
  <si>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</si>
  <si>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</si>
  <si>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</si>
  <si>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</si>
  <si>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</si>
  <si>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</si>
  <si>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</si>
  <si>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</si>
  <si>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</si>
  <si>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</si>
  <si>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</si>
  <si>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</si>
  <si>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</si>
  <si>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</si>
  <si>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</si>
  <si>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</si>
  <si>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</si>
  <si>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</si>
  <si>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</si>
  <si>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</si>
  <si>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</si>
  <si>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</si>
  <si>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</si>
  <si>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</si>
  <si>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</si>
  <si>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</si>
  <si>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</si>
  <si>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</si>
  <si>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</si>
  <si>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</si>
  <si>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</si>
  <si>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</si>
  <si>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</si>
  <si>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</si>
  <si>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</si>
  <si>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</si>
  <si>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</si>
  <si>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</si>
  <si>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</si>
  <si>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</si>
  <si>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</si>
  <si>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</si>
  <si>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</si>
  <si>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</si>
  <si>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</si>
  <si>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</si>
  <si>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</si>
  <si>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</si>
  <si>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</si>
  <si>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</si>
  <si>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</si>
  <si>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</si>
  <si>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</si>
  <si>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</si>
  <si>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</si>
  <si>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</si>
  <si>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</si>
  <si>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</si>
  <si>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</si>
  <si>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</si>
  <si>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</si>
  <si>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</si>
  <si>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</si>
  <si>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</si>
  <si>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</si>
  <si>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</si>
  <si>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</si>
  <si>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</si>
  <si>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</si>
  <si>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</si>
  <si>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</si>
  <si>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</si>
  <si>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</si>
  <si>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</si>
  <si>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</si>
  <si>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</si>
  <si>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</si>
  <si>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</si>
  <si>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</si>
  <si>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</si>
  <si>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</si>
  <si>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</si>
  <si>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</si>
  <si>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</si>
  <si>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</si>
  <si>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</si>
  <si>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</si>
  <si>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</si>
  <si>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</si>
  <si>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</si>
  <si>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</si>
  <si>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</si>
  <si>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</si>
  <si>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</si>
  <si>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</si>
  <si>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</si>
  <si>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</si>
  <si>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</si>
  <si>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</si>
  <si>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</si>
  <si>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</si>
  <si>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</si>
  <si>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</si>
  <si>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</si>
  <si>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</si>
  <si>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</si>
  <si>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</si>
  <si>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</si>
  <si>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</si>
  <si>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</si>
  <si>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</si>
  <si>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</si>
  <si>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</si>
  <si>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</si>
  <si>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</si>
  <si>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</si>
  <si>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</si>
  <si>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</si>
  <si>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</si>
  <si>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</si>
  <si>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</si>
  <si>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</si>
  <si>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</si>
  <si>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</si>
  <si>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</si>
  <si>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</si>
  <si>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</si>
  <si>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</si>
  <si>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</si>
  <si>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</si>
  <si>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</si>
  <si>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</si>
  <si>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</si>
  <si>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</si>
  <si>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</si>
  <si>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</si>
  <si>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</si>
  <si>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</si>
  <si>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</si>
  <si>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</si>
  <si>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</si>
  <si>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</si>
  <si>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</si>
  <si>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</si>
  <si>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</si>
  <si>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</si>
  <si>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</si>
  <si>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</si>
  <si>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</si>
  <si>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</si>
  <si>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</si>
  <si>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</si>
  <si>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</si>
  <si>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</si>
  <si>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</si>
  <si>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</si>
  <si>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</si>
  <si>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</si>
  <si>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</si>
  <si>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</si>
  <si>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</si>
  <si>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</si>
  <si>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</si>
  <si>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</si>
  <si>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</si>
  <si>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</si>
  <si>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</si>
  <si>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</si>
  <si>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</si>
  <si>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</si>
  <si>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</si>
  <si>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</si>
  <si>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</si>
  <si>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</si>
  <si>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</si>
  <si>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</si>
  <si>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</si>
  <si>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</si>
  <si>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</si>
  <si>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</si>
  <si>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</si>
  <si>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</si>
  <si>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</si>
  <si>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</si>
  <si>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</si>
  <si>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</si>
  <si>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</si>
  <si>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</si>
  <si>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</si>
  <si>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</si>
  <si>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</si>
  <si>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</si>
  <si>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</si>
  <si>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</si>
  <si>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</si>
  <si>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</si>
  <si>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</si>
  <si>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</si>
  <si>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</si>
  <si>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</si>
  <si>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</si>
  <si>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</si>
  <si>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</si>
  <si>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</si>
  <si>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</si>
  <si>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</si>
  <si>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</si>
  <si>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</si>
  <si>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</si>
  <si>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</si>
  <si>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</si>
  <si>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</si>
  <si>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</si>
  <si>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</si>
  <si>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</si>
  <si>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</si>
  <si>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</si>
  <si>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</si>
  <si>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</si>
  <si>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</si>
  <si>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</si>
  <si>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</si>
  <si>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</si>
  <si>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</si>
  <si>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</si>
  <si>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</si>
  <si>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</si>
  <si>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</si>
  <si>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</si>
  <si>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</si>
  <si>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</si>
  <si>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</si>
  <si>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</si>
  <si>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</si>
  <si>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</si>
  <si>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</si>
  <si>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</si>
  <si>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</si>
  <si>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</si>
  <si>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</si>
  <si>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</si>
  <si>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</si>
  <si>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</si>
  <si>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</si>
  <si>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</si>
  <si>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</si>
  <si>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</si>
  <si>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</si>
  <si>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</si>
  <si>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</si>
  <si>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</si>
  <si>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</si>
  <si>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</si>
  <si>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</si>
  <si>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</si>
  <si>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</si>
  <si>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</si>
  <si>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</si>
  <si>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</si>
  <si>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</si>
  <si>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</si>
  <si>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</si>
  <si>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</si>
  <si>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</si>
  <si>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</si>
  <si>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</si>
  <si>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</si>
  <si>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</si>
  <si>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</si>
  <si>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</si>
  <si>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</si>
  <si>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</si>
  <si>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</si>
  <si>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</si>
  <si>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</si>
  <si>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</si>
  <si>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</si>
  <si>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</si>
  <si>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</si>
  <si>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</si>
  <si>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</si>
  <si>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</si>
  <si>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</si>
  <si>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</si>
  <si>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</si>
  <si>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</si>
  <si>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</si>
  <si>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</si>
  <si>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</si>
  <si>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</si>
  <si>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</si>
  <si>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</si>
  <si>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</si>
  <si>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</si>
  <si>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</si>
  <si>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</si>
  <si>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</si>
  <si>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</si>
  <si>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</si>
  <si>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</si>
  <si>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</si>
  <si>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</si>
  <si>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</si>
  <si>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</si>
  <si>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</si>
  <si>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</si>
  <si>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</si>
  <si>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</si>
  <si>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</si>
  <si>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</si>
  <si>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</si>
  <si>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</si>
  <si>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</si>
  <si>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</si>
  <si>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</si>
  <si>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</si>
  <si>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</si>
  <si>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</si>
  <si>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</si>
  <si>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</si>
  <si>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</si>
  <si>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</si>
  <si>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</si>
  <si>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</si>
  <si>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</si>
  <si>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</si>
  <si>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</si>
  <si>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</si>
  <si>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</si>
  <si>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</si>
  <si>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</si>
  <si>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</si>
  <si>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</si>
  <si>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</si>
  <si>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</si>
  <si>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</si>
  <si>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</si>
  <si>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</si>
  <si>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</si>
  <si>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</si>
  <si>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</si>
  <si>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</si>
  <si>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</si>
  <si>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</si>
  <si>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</si>
  <si>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</si>
  <si>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</si>
  <si>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</si>
  <si>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</si>
  <si>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</si>
  <si>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</si>
  <si>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</si>
  <si>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</si>
  <si>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</si>
  <si>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</si>
  <si>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</si>
  <si>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</si>
  <si>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</si>
  <si>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</si>
  <si>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</si>
  <si>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</si>
  <si>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</si>
  <si>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</si>
  <si>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</si>
  <si>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</si>
  <si>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</si>
  <si>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</si>
  <si>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</si>
  <si>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</si>
  <si>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</si>
  <si>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</si>
  <si>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</si>
  <si>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</si>
  <si>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</si>
  <si>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</si>
  <si>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</si>
  <si>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</si>
  <si>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</si>
  <si>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</si>
  <si>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</si>
  <si>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</si>
  <si>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</si>
  <si>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</si>
  <si>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</si>
  <si>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</si>
  <si>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</si>
  <si>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</si>
  <si>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</si>
  <si>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</si>
  <si>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</si>
  <si>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</si>
  <si>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</si>
  <si>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</si>
  <si>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</si>
  <si>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</si>
  <si>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</si>
  <si>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</si>
  <si>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</si>
  <si>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</si>
  <si>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</si>
  <si>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</si>
  <si>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</si>
  <si>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</si>
  <si>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</si>
  <si>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</si>
  <si>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</si>
  <si>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</si>
  <si>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</si>
  <si>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</si>
  <si>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</si>
  <si>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</si>
  <si>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</si>
  <si>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</si>
  <si>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</si>
  <si>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</si>
  <si>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</si>
  <si>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</si>
  <si>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</si>
  <si>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</si>
  <si>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</si>
  <si>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</si>
  <si>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</si>
  <si>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</si>
  <si>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</si>
  <si>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</si>
  <si>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</si>
  <si>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</si>
  <si>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</si>
  <si>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</si>
  <si>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</si>
  <si>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</si>
  <si>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</si>
  <si>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</si>
  <si>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</si>
  <si>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</si>
  <si>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</si>
  <si>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</si>
  <si>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</si>
  <si>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</si>
  <si>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</si>
  <si>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</si>
  <si>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</si>
  <si>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</si>
  <si>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</si>
  <si>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</si>
  <si>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</si>
  <si>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</si>
  <si>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</si>
  <si>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</si>
  <si>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</si>
  <si>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</si>
  <si>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</si>
  <si>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</si>
  <si>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</si>
  <si>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</si>
  <si>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</si>
  <si>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</si>
  <si>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</si>
  <si>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</si>
  <si>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</si>
  <si>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</si>
  <si>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</si>
  <si>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</si>
  <si>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</si>
  <si>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</si>
  <si>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</si>
  <si>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</si>
  <si>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</si>
  <si>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</si>
  <si>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</si>
  <si>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</si>
  <si>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</si>
  <si>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</si>
  <si>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</si>
  <si>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</si>
  <si>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</si>
  <si>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</si>
  <si>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</si>
  <si>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</si>
  <si>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</si>
  <si>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</si>
  <si>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</si>
  <si>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</si>
  <si>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</si>
  <si>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</si>
  <si>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</si>
  <si>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</si>
  <si>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</si>
  <si>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</si>
  <si>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</si>
  <si>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</si>
  <si>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</si>
  <si>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</si>
  <si>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</si>
  <si>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</si>
  <si>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</si>
  <si>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</si>
  <si>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</si>
  <si>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</si>
  <si>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</si>
  <si>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</si>
  <si>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</si>
  <si>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</si>
  <si>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</si>
  <si>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</si>
  <si>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</si>
  <si>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</si>
  <si>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</si>
  <si>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</si>
  <si>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</si>
  <si>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</si>
  <si>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</si>
  <si>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</si>
  <si>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</si>
  <si>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</si>
  <si>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</si>
  <si>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</si>
  <si>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</si>
  <si>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</si>
  <si>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</si>
  <si>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</si>
  <si>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</si>
  <si>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</si>
  <si>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</si>
  <si>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</si>
  <si>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</si>
  <si>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</si>
  <si>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</si>
  <si>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</si>
  <si>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</si>
  <si>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</si>
  <si>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</si>
  <si>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</si>
  <si>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</si>
  <si>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</si>
  <si>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</si>
  <si>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</si>
  <si>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</si>
  <si>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</si>
  <si>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</si>
  <si>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</si>
  <si>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</si>
  <si>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</si>
  <si>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</si>
  <si>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</si>
  <si>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</si>
  <si>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</si>
  <si>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</si>
  <si>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</si>
  <si>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</si>
  <si>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</si>
  <si>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</si>
  <si>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</si>
  <si>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</si>
  <si>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</si>
  <si>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</si>
  <si>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</si>
  <si>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</si>
  <si>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</si>
  <si>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</si>
  <si>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</si>
  <si>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</si>
  <si>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</si>
  <si>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</si>
  <si>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</si>
  <si>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</si>
  <si>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</si>
  <si>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</si>
  <si>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</si>
  <si>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</si>
  <si>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</si>
  <si>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</si>
  <si>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</si>
  <si>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</si>
  <si>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</si>
  <si>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</si>
  <si>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</si>
  <si>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</si>
  <si>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</si>
  <si>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</si>
  <si>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</si>
  <si>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</si>
  <si>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</si>
  <si>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</si>
  <si>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</si>
  <si>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</si>
  <si>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</si>
  <si>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</si>
  <si>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</si>
  <si>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</si>
  <si>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</si>
  <si>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</si>
  <si>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</si>
  <si>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</si>
  <si>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</si>
  <si>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</si>
  <si>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</si>
  <si>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</si>
  <si>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</si>
  <si>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</si>
  <si>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</si>
  <si>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</si>
  <si>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</si>
  <si>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</si>
  <si>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</si>
  <si>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</si>
  <si>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</si>
  <si>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</si>
  <si>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</si>
  <si>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</si>
  <si>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</si>
  <si>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</si>
  <si>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</si>
  <si>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</si>
  <si>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</si>
  <si>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</si>
  <si>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</si>
  <si>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</si>
  <si>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</si>
  <si>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</si>
  <si>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</si>
  <si>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</si>
  <si>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</si>
  <si>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</si>
  <si>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</si>
  <si>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</si>
  <si>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</si>
  <si>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</si>
  <si>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</si>
  <si>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</si>
  <si>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</si>
  <si>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</si>
  <si>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</si>
  <si>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</si>
  <si>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</si>
  <si>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</si>
  <si>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</si>
  <si>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</si>
  <si>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</si>
  <si>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</si>
  <si>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</si>
  <si>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</si>
  <si>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</si>
  <si>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</si>
  <si>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</si>
  <si>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</si>
  <si>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</si>
  <si>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</si>
  <si>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</si>
  <si>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</si>
  <si>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</si>
  <si>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</si>
  <si>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</si>
  <si>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</si>
  <si>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</si>
  <si>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</si>
  <si>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</si>
  <si>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</si>
  <si>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</si>
  <si>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</si>
  <si>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</si>
  <si>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</si>
  <si>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</si>
  <si>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</si>
  <si>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</si>
  <si>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</si>
  <si>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</si>
  <si>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</si>
  <si>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</si>
  <si>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</si>
  <si>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</si>
  <si>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</si>
  <si>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</si>
  <si>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</si>
  <si>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</si>
  <si>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</si>
  <si>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</si>
  <si>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</si>
  <si>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</si>
  <si>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</si>
  <si>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</si>
  <si>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</si>
  <si>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</si>
  <si>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</si>
  <si>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</si>
  <si>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</si>
  <si>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</si>
  <si>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</si>
  <si>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</si>
  <si>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</si>
  <si>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</si>
  <si>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</si>
  <si>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</si>
  <si>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</si>
  <si>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</si>
  <si>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</si>
  <si>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</si>
  <si>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</si>
  <si>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</si>
  <si>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</si>
  <si>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</si>
  <si>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</si>
  <si>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</si>
  <si>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</si>
  <si>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</si>
  <si>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</si>
  <si>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</si>
  <si>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</si>
  <si>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</si>
  <si>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</si>
  <si>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</si>
  <si>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</si>
  <si>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</si>
  <si>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</si>
  <si>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</si>
  <si>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</si>
  <si>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</si>
  <si>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</si>
  <si>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</si>
  <si>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</si>
  <si>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</si>
  <si>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</si>
  <si>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</si>
  <si>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</si>
  <si>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</si>
  <si>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</si>
  <si>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</si>
  <si>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</si>
  <si>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</si>
  <si>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</si>
  <si>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</si>
  <si>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</si>
  <si>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</si>
  <si>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</si>
  <si>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</si>
  <si>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</si>
  <si>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</si>
  <si>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</si>
  <si>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</si>
  <si>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</si>
  <si>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</si>
  <si>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</si>
  <si>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</si>
  <si>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</si>
  <si>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</si>
  <si>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</si>
  <si>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</si>
  <si>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</si>
  <si>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</si>
  <si>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</si>
  <si>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</si>
  <si>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</si>
  <si>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</si>
  <si>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</si>
  <si>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</si>
  <si>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</si>
  <si>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</si>
  <si>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</si>
  <si>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</si>
  <si>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</si>
  <si>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</si>
  <si>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</si>
  <si>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</si>
  <si>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</si>
  <si>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</si>
  <si>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</si>
  <si>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</si>
  <si>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</si>
  <si>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</si>
  <si>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</si>
  <si>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</si>
  <si>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</si>
  <si>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</si>
  <si>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</si>
  <si>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</si>
  <si>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</si>
  <si>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</si>
  <si>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</si>
  <si>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</si>
  <si>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</si>
  <si>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</si>
  <si>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</si>
  <si>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</si>
  <si>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</si>
  <si>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</si>
  <si>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</si>
  <si>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</si>
  <si>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</si>
  <si>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</si>
  <si>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</si>
  <si>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</si>
  <si>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</si>
  <si>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</si>
  <si>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</si>
  <si>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</si>
  <si>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</si>
  <si>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</si>
  <si>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</si>
  <si>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</si>
  <si>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</si>
  <si>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</si>
  <si>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</si>
  <si>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</si>
  <si>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</si>
  <si>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</si>
  <si>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</si>
  <si>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</si>
  <si>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</si>
  <si>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</si>
  <si>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</si>
  <si>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</si>
  <si>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</si>
  <si>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</si>
  <si>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</si>
  <si>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</si>
  <si>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</si>
  <si>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</si>
  <si>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</si>
  <si>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</si>
  <si>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</si>
  <si>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</si>
  <si>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</si>
  <si>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</si>
  <si>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</si>
  <si>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</si>
  <si>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</si>
  <si>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</si>
  <si>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</si>
  <si>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</si>
  <si>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</si>
  <si>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</si>
  <si>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</si>
  <si>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</si>
  <si>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</si>
  <si>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</si>
  <si>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</si>
  <si>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</si>
  <si>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</si>
  <si>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</si>
  <si>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</si>
  <si>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</si>
  <si>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</si>
  <si>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</si>
  <si>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</si>
  <si>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</si>
  <si>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</si>
  <si>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</si>
  <si>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</si>
  <si>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</si>
  <si>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</si>
  <si>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</si>
  <si>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</si>
  <si>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</si>
  <si>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</si>
  <si>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</si>
  <si>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</si>
  <si>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</si>
  <si>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</si>
  <si>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</si>
  <si>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</si>
  <si>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</si>
  <si>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</si>
  <si>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</si>
  <si>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</si>
  <si>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</si>
  <si>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</si>
  <si>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</si>
  <si>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</si>
  <si>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</si>
  <si>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</si>
  <si>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</si>
  <si>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</si>
  <si>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</si>
  <si>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</si>
  <si>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</si>
  <si>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</si>
  <si>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</si>
  <si>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</si>
  <si>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</si>
  <si>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</si>
  <si>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</si>
  <si>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</si>
  <si>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</si>
  <si>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</si>
  <si>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</si>
  <si>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</si>
  <si>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</si>
  <si>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</si>
  <si>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</si>
  <si>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</si>
  <si>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</si>
  <si>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</si>
  <si>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</si>
  <si>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</si>
  <si>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</si>
  <si>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</si>
  <si>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</si>
  <si>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</si>
  <si>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</si>
  <si>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</si>
  <si>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</si>
  <si>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</si>
  <si>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</si>
  <si>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</si>
  <si>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</si>
  <si>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</si>
  <si>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</si>
  <si>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</si>
  <si>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</si>
  <si>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</si>
  <si>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</si>
  <si>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</si>
  <si>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</si>
  <si>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</si>
  <si>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</si>
  <si>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</si>
  <si>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</si>
  <si>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</si>
  <si>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</si>
  <si>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</si>
  <si>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</si>
  <si>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</si>
  <si>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</si>
  <si>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</si>
  <si>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</si>
  <si>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</si>
  <si>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</si>
  <si>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</si>
  <si>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</si>
  <si>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</si>
  <si>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</si>
  <si>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</si>
  <si>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</si>
  <si>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</si>
  <si>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</si>
  <si>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</si>
  <si>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</si>
  <si>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</si>
  <si>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</si>
  <si>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</si>
  <si>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</si>
  <si>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</si>
  <si>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</si>
  <si>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</si>
  <si>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</si>
  <si>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</si>
  <si>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</si>
  <si>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</si>
  <si>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</si>
  <si>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</si>
  <si>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</si>
  <si>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</si>
  <si>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</si>
  <si>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</si>
  <si>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</si>
  <si>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</si>
  <si>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</si>
  <si>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</si>
  <si>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</si>
  <si>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</si>
  <si>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</si>
  <si>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</si>
  <si>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</si>
  <si>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</si>
  <si>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</si>
  <si>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</si>
  <si>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</si>
  <si>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</si>
  <si>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</si>
  <si>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</si>
  <si>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</si>
  <si>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</si>
  <si>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</si>
  <si>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</si>
  <si>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</si>
  <si>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</si>
  <si>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</si>
  <si>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</si>
  <si>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</si>
  <si>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</si>
  <si>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</si>
  <si>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</si>
  <si>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</si>
  <si>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</si>
  <si>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</si>
  <si>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</si>
  <si>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</si>
  <si>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</si>
  <si>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</si>
  <si>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</si>
  <si>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</si>
  <si>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</si>
  <si>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</si>
  <si>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</si>
  <si>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</si>
  <si>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</si>
  <si>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</si>
  <si>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</si>
  <si>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</si>
  <si>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</si>
  <si>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</si>
  <si>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</si>
  <si>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</si>
  <si>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</si>
  <si>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</si>
  <si>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</si>
  <si>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</si>
  <si>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</si>
  <si>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</si>
  <si>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</si>
  <si>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</si>
  <si>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</si>
  <si>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</si>
  <si>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</si>
  <si>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</si>
  <si>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</si>
  <si>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</si>
  <si>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</si>
  <si>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</si>
  <si>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</si>
  <si>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</si>
  <si>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</si>
  <si>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</si>
  <si>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</si>
  <si>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</si>
  <si>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</si>
  <si>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</si>
  <si>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</si>
  <si>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</si>
  <si>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</si>
  <si>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</si>
  <si>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</si>
  <si>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</si>
  <si>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</si>
  <si>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</si>
  <si>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</si>
  <si>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</si>
  <si>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</si>
  <si>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</si>
  <si>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</si>
  <si>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</si>
  <si>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</si>
  <si>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</si>
  <si>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</si>
  <si>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</si>
  <si>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</si>
  <si>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</si>
  <si>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</si>
  <si>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</si>
  <si>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</si>
  <si>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</si>
  <si>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</si>
  <si>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</si>
  <si>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</si>
  <si>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</si>
  <si>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</si>
  <si>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</si>
  <si>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</si>
  <si>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</si>
  <si>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</si>
  <si>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</si>
  <si>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</si>
  <si>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</si>
  <si>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</si>
  <si>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</si>
  <si>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</si>
  <si>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</si>
  <si>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</si>
  <si>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</si>
  <si>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</si>
  <si>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</si>
  <si>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</si>
  <si>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</si>
  <si>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</si>
  <si>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</si>
  <si>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</si>
  <si>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</si>
  <si>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</si>
  <si>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</si>
  <si>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</si>
  <si>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</si>
  <si>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</si>
  <si>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</si>
  <si>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</si>
  <si>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</si>
  <si>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</si>
  <si>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</si>
  <si>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</si>
  <si>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</si>
  <si>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</si>
  <si>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</si>
  <si>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</si>
  <si>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</si>
  <si>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</si>
  <si>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</si>
  <si>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</si>
  <si>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</si>
  <si>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</si>
  <si>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</si>
  <si>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</si>
  <si>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</si>
  <si>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</si>
  <si>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</si>
  <si>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</si>
  <si>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</si>
  <si>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</si>
  <si>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</si>
  <si>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</si>
  <si>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</si>
  <si>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</si>
  <si>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</si>
  <si>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</si>
  <si>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</si>
  <si>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</si>
  <si>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</si>
  <si>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</si>
  <si>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</si>
  <si>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</si>
  <si>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</si>
  <si>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</si>
  <si>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</si>
  <si>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</si>
  <si>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</si>
  <si>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</si>
  <si>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</si>
  <si>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</si>
  <si>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</si>
  <si>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</si>
  <si>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</si>
  <si>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</si>
  <si>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</si>
  <si>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</si>
  <si>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</si>
  <si>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</si>
  <si>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</si>
  <si>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</si>
  <si>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</si>
  <si>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</si>
  <si>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</si>
  <si>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</si>
  <si>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</si>
  <si>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</si>
  <si>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</si>
  <si>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</si>
  <si>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</si>
  <si>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</si>
  <si>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</si>
  <si>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</si>
  <si>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</si>
  <si>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</si>
  <si>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</si>
  <si>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</si>
  <si>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</si>
  <si>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</si>
  <si>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</si>
  <si>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</si>
  <si>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</si>
  <si>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</si>
  <si>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</si>
  <si>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</si>
  <si>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</si>
  <si>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</si>
  <si>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</si>
  <si>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</si>
  <si>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</si>
  <si>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</si>
  <si>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</si>
  <si>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</si>
  <si>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</si>
  <si>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</si>
  <si>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</si>
  <si>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</si>
  <si>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</si>
  <si>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</si>
  <si>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</si>
  <si>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</si>
  <si>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</si>
  <si>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</si>
  <si>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</si>
  <si>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</si>
  <si>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</si>
  <si>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</si>
  <si>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</si>
  <si>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</si>
  <si>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</si>
  <si>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</si>
  <si>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</si>
  <si>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</si>
  <si>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</si>
  <si>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</si>
  <si>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</si>
  <si>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</si>
  <si>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</si>
  <si>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</si>
  <si>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</si>
  <si>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</si>
  <si>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</si>
  <si>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</si>
  <si>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</si>
  <si>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</si>
  <si>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</si>
  <si>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</si>
  <si>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</si>
  <si>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</si>
  <si>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</si>
  <si>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</si>
  <si>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</si>
  <si>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</si>
  <si>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</si>
  <si>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</si>
  <si>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</si>
  <si>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</si>
  <si>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</si>
  <si>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</si>
  <si>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</si>
  <si>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</si>
  <si>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</si>
  <si>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</si>
  <si>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</si>
  <si>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</si>
  <si>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</si>
  <si>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</si>
  <si>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</si>
  <si>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</si>
  <si>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</si>
  <si>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</si>
  <si>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</si>
  <si>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</si>
  <si>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</si>
  <si>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</si>
  <si>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</si>
  <si>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</si>
  <si>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</si>
  <si>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</si>
  <si>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</si>
  <si>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</si>
  <si>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</si>
  <si>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</si>
  <si>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</si>
  <si>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</si>
  <si>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</si>
  <si>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</si>
  <si>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</si>
  <si>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</si>
  <si>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</si>
  <si>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</si>
  <si>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</si>
  <si>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</si>
  <si>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</si>
  <si>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</si>
  <si>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</si>
  <si>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</si>
  <si>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</si>
  <si>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</si>
  <si>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</si>
  <si>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</si>
  <si>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</si>
  <si>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</si>
  <si>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</si>
  <si>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</si>
  <si>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</si>
  <si>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</si>
  <si>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</si>
  <si>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</si>
  <si>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</si>
  <si>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</si>
  <si>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</si>
  <si>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</si>
  <si>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</si>
  <si>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</si>
  <si>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</si>
  <si>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</si>
  <si>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</si>
  <si>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</si>
  <si>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</si>
  <si>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</si>
  <si>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</si>
  <si>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</si>
  <si>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</si>
  <si>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</si>
  <si>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</si>
  <si>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</si>
  <si>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</si>
  <si>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</si>
  <si>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</si>
  <si>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</si>
  <si>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</si>
  <si>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</si>
  <si>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</si>
  <si>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</si>
  <si>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</si>
  <si>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</si>
  <si>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</si>
  <si>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</si>
  <si>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</si>
  <si>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</si>
  <si>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</si>
  <si>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</si>
  <si>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</si>
  <si>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</si>
  <si>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</si>
  <si>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</si>
  <si>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</si>
  <si>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</si>
  <si>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</si>
  <si>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</si>
  <si>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</si>
  <si>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</si>
  <si>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</si>
  <si>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</si>
  <si>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</si>
  <si>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</si>
  <si>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</si>
  <si>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</si>
  <si>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</si>
  <si>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</si>
  <si>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</si>
  <si>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</si>
  <si>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</si>
  <si>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</si>
  <si>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</si>
  <si>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</si>
  <si>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</si>
  <si>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</si>
  <si>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</si>
  <si>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</si>
  <si>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</si>
  <si>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</si>
  <si>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</si>
  <si>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</si>
  <si>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</si>
  <si>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</si>
  <si>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</si>
  <si>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</si>
  <si>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</si>
  <si>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</si>
  <si>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</si>
  <si>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</si>
  <si>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</si>
  <si>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</si>
  <si>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</si>
  <si>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</si>
  <si>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</si>
  <si>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</si>
  <si>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</si>
  <si>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</si>
  <si>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</si>
  <si>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</si>
  <si>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</si>
  <si>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</si>
  <si>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</si>
  <si>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</si>
  <si>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</si>
  <si>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</si>
  <si>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</si>
  <si>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</si>
  <si>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</si>
  <si>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</si>
  <si>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</si>
  <si>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</si>
  <si>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</si>
  <si>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</si>
  <si>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</si>
  <si>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</si>
  <si>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</si>
  <si>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</si>
  <si>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</si>
  <si>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</si>
  <si>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</si>
  <si>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</si>
  <si>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</si>
  <si>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</si>
  <si>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</si>
  <si>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</si>
  <si>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</si>
  <si>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</si>
  <si>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</si>
  <si>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</si>
  <si>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</si>
  <si>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</si>
  <si>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</si>
  <si>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</si>
  <si>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</si>
  <si>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</si>
  <si>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</si>
  <si>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</si>
  <si>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</si>
  <si>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</si>
  <si>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</si>
  <si>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</si>
  <si>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</si>
  <si>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</si>
  <si>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</si>
  <si>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</si>
  <si>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</si>
  <si>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</si>
  <si>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</si>
  <si>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</si>
  <si>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</si>
  <si>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</si>
  <si>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</si>
  <si>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</si>
  <si>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</si>
  <si>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</si>
  <si>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</si>
  <si>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</si>
  <si>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</si>
  <si>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</si>
  <si>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</si>
  <si>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</si>
  <si>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</si>
  <si>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</si>
  <si>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</si>
  <si>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</si>
  <si>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</si>
  <si>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</si>
  <si>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</si>
  <si>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</si>
  <si>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</si>
  <si>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</si>
  <si>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</si>
  <si>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</si>
  <si>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</si>
  <si>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</si>
  <si>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</si>
  <si>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</si>
  <si>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</si>
  <si>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</si>
  <si>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</si>
  <si>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</si>
  <si>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</si>
  <si>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</si>
  <si>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</si>
  <si>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</si>
  <si>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</si>
  <si>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</si>
  <si>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</si>
  <si>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</si>
  <si>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</si>
  <si>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</si>
  <si>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</si>
  <si>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</si>
  <si>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</si>
  <si>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</si>
  <si>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</si>
  <si>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</si>
  <si>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</si>
  <si>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</si>
  <si>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</si>
  <si>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</si>
  <si>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</si>
  <si>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</si>
  <si>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</si>
  <si>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</si>
  <si>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</si>
  <si>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</si>
  <si>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</si>
  <si>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</si>
  <si>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</si>
  <si>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</si>
  <si>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</si>
  <si>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</si>
  <si>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</si>
  <si>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</si>
  <si>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</si>
  <si>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</si>
  <si>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</si>
  <si>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</si>
  <si>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</si>
  <si>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</si>
  <si>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</si>
  <si>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</si>
  <si>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</si>
  <si>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</si>
  <si>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</si>
  <si>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</si>
  <si>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</si>
  <si>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</si>
  <si>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</si>
  <si>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</si>
  <si>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</si>
  <si>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</si>
  <si>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</si>
  <si>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</si>
  <si>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</si>
  <si>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</si>
  <si>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</si>
  <si>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</si>
  <si>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</si>
  <si>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</si>
  <si>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</si>
  <si>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</si>
  <si>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</si>
  <si>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</si>
  <si>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</si>
  <si>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</si>
  <si>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</si>
  <si>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</si>
  <si>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</si>
  <si>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</si>
  <si>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</si>
  <si>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</si>
  <si>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</si>
  <si>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</si>
  <si>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</si>
  <si>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</si>
  <si>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</si>
  <si>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</si>
  <si>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</si>
  <si>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</si>
  <si>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</si>
  <si>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</si>
  <si>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</si>
  <si>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</si>
  <si>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</si>
  <si>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</si>
  <si>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</si>
  <si>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</si>
  <si>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</si>
  <si>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</si>
  <si>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</si>
  <si>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</si>
  <si>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</si>
  <si>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</si>
  <si>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</si>
  <si>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</si>
  <si>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</si>
  <si>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</si>
  <si>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</si>
  <si>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</si>
  <si>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</si>
  <si>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</si>
  <si>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</si>
  <si>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</si>
  <si>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</si>
  <si>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</si>
  <si>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</si>
  <si>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</si>
  <si>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</si>
  <si>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</si>
  <si>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</si>
  <si>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</si>
  <si>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</si>
  <si>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</si>
  <si>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</si>
  <si>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</si>
  <si>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</si>
  <si>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</si>
  <si>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</si>
  <si>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</si>
  <si>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</si>
  <si>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</si>
  <si>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</si>
  <si>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</si>
  <si>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</si>
  <si>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</si>
  <si>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</si>
  <si>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</si>
  <si>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</si>
  <si>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</si>
  <si>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</si>
  <si>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</si>
  <si>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</si>
  <si>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</si>
  <si>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</si>
  <si>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</si>
  <si>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</si>
  <si>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</si>
  <si>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</si>
  <si>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</si>
  <si>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</si>
  <si>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</si>
  <si>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</si>
  <si>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</si>
  <si>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</si>
  <si>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</si>
  <si>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</si>
  <si>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</si>
  <si>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</si>
  <si>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</si>
  <si>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</si>
  <si>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</si>
  <si>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</si>
  <si>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</si>
  <si>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</si>
  <si>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</si>
  <si>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</si>
  <si>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</si>
  <si>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</si>
  <si>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</si>
  <si>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</si>
  <si>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</si>
  <si>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</si>
  <si>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</si>
  <si>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</si>
  <si>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</si>
  <si>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</si>
  <si>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</si>
  <si>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</si>
  <si>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</si>
  <si>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</si>
  <si>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</si>
  <si>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</si>
  <si>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</si>
  <si>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</si>
  <si>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</si>
  <si>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</si>
  <si>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</si>
  <si>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</si>
  <si>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</si>
  <si>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</si>
  <si>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</si>
  <si>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</si>
  <si>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</si>
  <si>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</si>
  <si>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</si>
  <si>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</si>
  <si>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</si>
  <si>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</si>
  <si>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</si>
  <si>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</si>
  <si>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</si>
  <si>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</si>
  <si>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</si>
  <si>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</si>
  <si>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</si>
  <si>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</si>
  <si>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</si>
  <si>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</si>
  <si>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</si>
  <si>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</si>
  <si>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</si>
  <si>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</si>
  <si>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</si>
  <si>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</si>
  <si>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</si>
  <si>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</si>
  <si>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</si>
  <si>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</si>
  <si>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</si>
  <si>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</si>
  <si>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</si>
  <si>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</si>
  <si>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</si>
  <si>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</si>
  <si>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</si>
  <si>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</si>
  <si>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</si>
  <si>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</si>
  <si>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</si>
  <si>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</si>
  <si>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</si>
  <si>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</si>
  <si>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</si>
  <si>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</si>
  <si>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</si>
  <si>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</si>
  <si>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</si>
  <si>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</si>
  <si>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</si>
  <si>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</si>
  <si>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</si>
  <si>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</si>
  <si>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</si>
  <si>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</si>
  <si>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</si>
  <si>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</si>
  <si>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</si>
  <si>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</si>
  <si>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</si>
  <si>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</si>
  <si>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</si>
  <si>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</si>
  <si>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</si>
  <si>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</si>
  <si>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</si>
  <si>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</si>
  <si>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</si>
  <si>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</si>
  <si>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</si>
  <si>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</si>
  <si>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</si>
  <si>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</si>
  <si>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</si>
  <si>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</si>
  <si>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</si>
  <si>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</si>
  <si>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</si>
  <si>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</si>
  <si>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</si>
  <si>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</si>
  <si>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</si>
  <si>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</si>
  <si>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</si>
  <si>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</si>
  <si>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</si>
  <si>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</si>
  <si>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</si>
  <si>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</si>
  <si>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</si>
  <si>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</si>
  <si>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</si>
  <si>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</si>
  <si>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</si>
  <si>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</si>
  <si>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</si>
  <si>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</si>
  <si>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</si>
  <si>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</si>
  <si>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</si>
  <si>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</si>
  <si>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</si>
  <si>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</si>
  <si>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</si>
  <si>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</si>
  <si>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</si>
  <si>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</si>
  <si>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</si>
  <si>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</si>
  <si>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</si>
  <si>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</si>
  <si>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</si>
  <si>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</si>
  <si>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</si>
  <si>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</si>
  <si>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</si>
  <si>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</si>
  <si>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</si>
  <si>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</si>
  <si>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</si>
  <si>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</si>
  <si>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</si>
  <si>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</si>
  <si>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</si>
  <si>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</si>
  <si>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</si>
  <si>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</si>
  <si>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</si>
  <si>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</si>
  <si>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</si>
  <si>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</si>
  <si>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</si>
  <si>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</si>
  <si>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</si>
  <si>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</si>
  <si>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</si>
  <si>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</si>
  <si>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</si>
  <si>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</si>
  <si>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</si>
  <si>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</si>
  <si>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</si>
  <si>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</si>
  <si>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</si>
  <si>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</si>
  <si>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</si>
  <si>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</si>
  <si>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</si>
  <si>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</si>
  <si>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</si>
  <si>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</si>
  <si>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</si>
  <si>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</si>
  <si>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</si>
  <si>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</si>
  <si>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</si>
  <si>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</si>
  <si>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</si>
  <si>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</si>
  <si>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</si>
  <si>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</si>
  <si>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</si>
  <si>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</si>
  <si>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</si>
  <si>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</si>
  <si>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</si>
  <si>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</si>
  <si>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</si>
  <si>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</si>
  <si>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</si>
  <si>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</si>
  <si>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</si>
  <si>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</si>
  <si>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</si>
  <si>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</si>
  <si>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</si>
  <si>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</si>
  <si>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</si>
  <si>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</si>
  <si>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</si>
  <si>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</si>
  <si>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</si>
  <si>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</si>
  <si>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</si>
  <si>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</si>
  <si>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</si>
  <si>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</si>
  <si>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</si>
  <si>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</si>
  <si>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</si>
  <si>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</si>
  <si>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</si>
  <si>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</si>
  <si>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</si>
  <si>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</si>
  <si>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</si>
  <si>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</si>
  <si>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</si>
  <si>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</si>
  <si>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</si>
  <si>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</si>
  <si>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</si>
  <si>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</si>
  <si>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</si>
  <si>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</si>
  <si>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</si>
  <si>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</si>
  <si>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</si>
  <si>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</si>
  <si>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</si>
  <si>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</si>
  <si>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</si>
  <si>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</si>
  <si>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</si>
  <si>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</si>
  <si>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</si>
  <si>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</si>
  <si>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</si>
  <si>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</si>
  <si>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</si>
  <si>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</si>
  <si>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</si>
  <si>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</si>
  <si>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</si>
  <si>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</si>
  <si>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</si>
  <si>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</si>
  <si>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</si>
  <si>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</si>
  <si>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</si>
  <si>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</si>
  <si>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</si>
  <si>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</si>
  <si>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</si>
  <si>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</si>
  <si>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</si>
  <si>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</si>
  <si>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</si>
  <si>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</si>
  <si>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</si>
  <si>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</si>
  <si>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</si>
  <si>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</si>
  <si>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</si>
  <si>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</si>
  <si>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</si>
  <si>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</si>
  <si>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</si>
  <si>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</si>
  <si>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</si>
  <si>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</si>
  <si>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</si>
  <si>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</si>
  <si>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</si>
  <si>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</si>
  <si>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</si>
  <si>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</si>
  <si>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</si>
  <si>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</si>
  <si>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</si>
  <si>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</si>
  <si>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</si>
  <si>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</si>
  <si>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</si>
  <si>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</si>
  <si>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</si>
  <si>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</si>
  <si>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</si>
  <si>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</si>
  <si>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</si>
  <si>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</si>
  <si>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</si>
  <si>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</si>
  <si>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</si>
  <si>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</si>
  <si>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</si>
  <si>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</si>
  <si>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</si>
  <si>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</si>
  <si>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</si>
  <si>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</si>
  <si>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</si>
  <si>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</si>
  <si>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</si>
  <si>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</si>
  <si>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</si>
  <si>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</si>
  <si>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</si>
  <si>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</si>
  <si>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</si>
  <si>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</si>
  <si>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</si>
  <si>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</si>
  <si>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</si>
  <si>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</si>
  <si>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</si>
  <si>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</si>
  <si>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</si>
  <si>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</si>
  <si>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</si>
  <si>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</si>
  <si>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</si>
  <si>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</si>
  <si>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</si>
  <si>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</si>
  <si>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</si>
  <si>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</si>
  <si>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</si>
  <si>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</si>
  <si>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</si>
  <si>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</si>
  <si>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</si>
  <si>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</si>
  <si>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</si>
  <si>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</si>
  <si>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</si>
  <si>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</si>
  <si>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</si>
  <si>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</si>
  <si>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</si>
  <si>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</si>
  <si>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</si>
  <si>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</si>
  <si>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</si>
  <si>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</si>
  <si>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</si>
  <si>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</si>
  <si>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</si>
  <si>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</si>
  <si>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</si>
  <si>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</si>
  <si>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</si>
  <si>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</si>
  <si>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</si>
  <si>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</si>
  <si>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</si>
  <si>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</si>
  <si>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</si>
  <si>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</si>
  <si>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</si>
  <si>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</si>
  <si>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</si>
  <si>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</si>
  <si>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</si>
  <si>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</si>
  <si>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</si>
  <si>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</si>
  <si>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</si>
  <si>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</si>
  <si>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</si>
  <si>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</si>
  <si>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</si>
  <si>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</si>
  <si>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</si>
  <si>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</si>
  <si>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</si>
  <si>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</si>
  <si>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</si>
  <si>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</si>
  <si>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</si>
  <si>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</si>
  <si>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</si>
  <si>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</si>
  <si>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</si>
  <si>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</si>
  <si>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</si>
  <si>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</si>
  <si>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</si>
  <si>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</si>
  <si>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</si>
  <si>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</si>
  <si>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</si>
  <si>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</si>
  <si>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</si>
  <si>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</si>
  <si>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</si>
  <si>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</si>
  <si>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</si>
  <si>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</si>
  <si>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</si>
  <si>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</si>
  <si>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</si>
  <si>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</si>
  <si>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</si>
  <si>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</si>
  <si>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</si>
  <si>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</si>
  <si>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</si>
  <si>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</si>
  <si>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</si>
  <si>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</si>
  <si>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</si>
  <si>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</si>
  <si>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</si>
  <si>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</si>
  <si>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</si>
  <si>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</si>
  <si>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</si>
  <si>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</si>
  <si>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</si>
  <si>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</si>
  <si>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</si>
  <si>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</si>
  <si>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</si>
  <si>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</si>
  <si>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</si>
  <si>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</si>
  <si>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</si>
  <si>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</si>
  <si>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</si>
  <si>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</si>
  <si>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</si>
  <si>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</si>
  <si>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</si>
  <si>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</si>
  <si>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</si>
  <si>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</si>
  <si>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</si>
  <si>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</si>
  <si>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</si>
  <si>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</si>
  <si>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</si>
  <si>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</si>
  <si>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</si>
  <si>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</si>
  <si>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</si>
  <si>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</si>
  <si>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</si>
  <si>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</si>
  <si>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</si>
  <si>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</si>
  <si>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</si>
  <si>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</si>
  <si>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</si>
  <si>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</si>
  <si>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</si>
  <si>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</si>
  <si>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</si>
  <si>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</si>
  <si>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</si>
  <si>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</si>
  <si>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</si>
  <si>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</si>
  <si>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</si>
  <si>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</si>
  <si>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</si>
  <si>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</si>
  <si>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</si>
  <si>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</si>
  <si>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</si>
  <si>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</si>
  <si>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</si>
  <si>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</si>
  <si>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</si>
  <si>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</si>
  <si>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</si>
  <si>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</si>
  <si>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</si>
  <si>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</si>
  <si>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</si>
  <si>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</si>
  <si>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</si>
  <si>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</si>
  <si>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</si>
  <si>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</si>
  <si>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</si>
  <si>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</si>
  <si>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</si>
  <si>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</si>
  <si>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</si>
  <si>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</si>
  <si>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</si>
  <si>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</si>
  <si>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</si>
  <si>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</si>
  <si>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</si>
  <si>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</si>
  <si>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</si>
  <si>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</si>
  <si>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</si>
  <si>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</si>
  <si>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</si>
  <si>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</si>
  <si>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</si>
  <si>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</si>
  <si>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</si>
  <si>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</si>
  <si>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</si>
  <si>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</si>
  <si>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</si>
  <si>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</si>
  <si>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</si>
  <si>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</si>
  <si>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</si>
  <si>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</si>
  <si>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</si>
  <si>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</si>
  <si>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</si>
  <si>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</si>
  <si>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</si>
  <si>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</si>
  <si>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</si>
  <si>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</si>
  <si>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</si>
  <si>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</si>
  <si>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</si>
  <si>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</si>
  <si>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</si>
  <si>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</si>
  <si>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</si>
  <si>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</si>
  <si>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</si>
  <si>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</si>
  <si>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</si>
  <si>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</si>
  <si>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</si>
  <si>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</si>
  <si>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</si>
  <si>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</si>
  <si>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</si>
  <si>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</si>
  <si>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</si>
  <si>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</si>
  <si>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</si>
  <si>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</si>
  <si>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</si>
  <si>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</si>
  <si>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</si>
  <si>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</si>
  <si>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</si>
  <si>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</si>
  <si>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</si>
  <si>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</si>
  <si>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</si>
  <si>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</si>
  <si>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</si>
  <si>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</si>
  <si>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</si>
  <si>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</si>
  <si>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</si>
  <si>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</si>
  <si>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</si>
  <si>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</si>
  <si>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</si>
  <si>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</si>
  <si>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</si>
  <si>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</si>
  <si>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</si>
  <si>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</si>
  <si>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</si>
  <si>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</si>
  <si>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</si>
  <si>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</si>
  <si>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</si>
  <si>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</si>
  <si>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</si>
  <si>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</si>
  <si>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</si>
  <si>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</si>
  <si>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</si>
  <si>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</si>
  <si>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</si>
  <si>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</si>
  <si>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</si>
  <si>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</si>
  <si>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</si>
  <si>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</si>
  <si>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</si>
  <si>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</si>
  <si>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</si>
  <si>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</si>
  <si>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</si>
  <si>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</si>
  <si>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</si>
  <si>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</si>
  <si>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</si>
  <si>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</si>
  <si>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</si>
  <si>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</si>
  <si>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</si>
  <si>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</si>
  <si>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</si>
  <si>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</si>
  <si>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</si>
  <si>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</si>
  <si>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</si>
  <si>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</si>
  <si>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</si>
  <si>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</si>
  <si>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</si>
  <si>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</si>
  <si>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</si>
  <si>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</si>
  <si>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</si>
  <si>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</si>
  <si>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</si>
  <si>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</si>
  <si>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</si>
  <si>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</si>
  <si>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</si>
  <si>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</si>
  <si>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</si>
  <si>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</si>
  <si>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</si>
  <si>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</si>
  <si>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</si>
  <si>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</si>
  <si>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</si>
  <si>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</si>
  <si>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</si>
  <si>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</si>
  <si>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</si>
  <si>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</si>
  <si>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</si>
  <si>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</si>
  <si>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</si>
  <si>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</si>
  <si>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</si>
  <si>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</si>
  <si>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</si>
  <si>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</si>
  <si>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</si>
  <si>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</si>
  <si>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</si>
  <si>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</si>
  <si>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</si>
  <si>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</si>
  <si>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</si>
  <si>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</si>
  <si>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</si>
  <si>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</si>
  <si>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</si>
  <si>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</si>
  <si>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</si>
  <si>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</si>
  <si>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</si>
  <si>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</si>
  <si>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</si>
  <si>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</si>
  <si>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</si>
  <si>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</si>
  <si>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</si>
  <si>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</si>
  <si>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</si>
  <si>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</si>
  <si>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</si>
  <si>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</si>
  <si>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</si>
  <si>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</si>
  <si>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</si>
  <si>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</si>
  <si>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</si>
  <si>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</si>
  <si>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</si>
  <si>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</si>
  <si>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</si>
  <si>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</si>
  <si>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</si>
  <si>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</si>
  <si>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</si>
  <si>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</si>
  <si>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</si>
  <si>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</si>
  <si>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</si>
  <si>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</si>
  <si>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</si>
  <si>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</si>
  <si>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</si>
  <si>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</si>
  <si>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</si>
  <si>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</si>
  <si>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</si>
  <si>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</si>
  <si>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</si>
  <si>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</si>
  <si>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</si>
  <si>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</si>
  <si>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</si>
  <si>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</si>
  <si>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</si>
  <si>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</si>
  <si>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</si>
  <si>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</si>
  <si>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</si>
  <si>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</si>
  <si>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</si>
  <si>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</si>
  <si>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</si>
  <si>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</si>
  <si>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</si>
  <si>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</si>
  <si>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</si>
  <si>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</si>
  <si>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</si>
  <si>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</si>
  <si>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</si>
  <si>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</si>
  <si>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</si>
  <si>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</si>
  <si>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</si>
  <si>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</si>
  <si>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</si>
  <si>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</si>
  <si>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</si>
  <si>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</si>
  <si>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</si>
  <si>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</si>
  <si>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</si>
  <si>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</si>
  <si>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</si>
  <si>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</si>
  <si>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</si>
  <si>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</si>
  <si>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</si>
  <si>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</si>
  <si>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</si>
  <si>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</si>
  <si>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</si>
  <si>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</si>
  <si>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</si>
  <si>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</si>
  <si>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</si>
  <si>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</si>
  <si>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</si>
  <si>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</si>
  <si>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</si>
  <si>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</si>
  <si>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</si>
  <si>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</si>
  <si>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</si>
  <si>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</si>
  <si>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</si>
  <si>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</si>
  <si>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</si>
  <si>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</si>
  <si>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</si>
  <si>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</si>
  <si>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</si>
  <si>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</si>
  <si>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</si>
  <si>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</si>
  <si>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</si>
  <si>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</si>
  <si>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</si>
  <si>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</si>
  <si>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</si>
  <si>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</si>
  <si>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</si>
  <si>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</si>
  <si>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</si>
  <si>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</si>
  <si>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</si>
  <si>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</si>
  <si>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</si>
  <si>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</si>
  <si>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</si>
  <si>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</si>
  <si>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</si>
  <si>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</si>
  <si>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</si>
  <si>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</si>
  <si>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</si>
  <si>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</si>
  <si>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</si>
  <si>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</si>
  <si>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</si>
  <si>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</si>
  <si>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</si>
  <si>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</si>
  <si>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</si>
  <si>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</si>
  <si>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</si>
  <si>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</si>
  <si>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</si>
  <si>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</si>
  <si>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</si>
  <si>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</si>
  <si>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</si>
  <si>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</si>
  <si>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</si>
  <si>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</si>
  <si>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</si>
  <si>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</si>
  <si>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</si>
  <si>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</si>
  <si>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</si>
  <si>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</si>
  <si>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</si>
  <si>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</si>
  <si>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</si>
  <si>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</si>
  <si>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</si>
  <si>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</si>
  <si>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</si>
  <si>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</si>
  <si>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</si>
  <si>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</si>
  <si>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</si>
  <si>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</si>
  <si>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</si>
  <si>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</si>
  <si>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</si>
  <si>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</si>
  <si>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</si>
  <si>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</si>
  <si>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</si>
  <si>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</si>
  <si>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</si>
  <si>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</si>
  <si>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</si>
  <si>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</si>
  <si>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</si>
  <si>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</si>
  <si>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</si>
  <si>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</si>
  <si>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</si>
  <si>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</si>
  <si>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</si>
  <si>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</si>
  <si>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</si>
  <si>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</si>
  <si>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</si>
  <si>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</si>
  <si>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</si>
  <si>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</si>
  <si>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</si>
  <si>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</si>
  <si>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</si>
  <si>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</si>
  <si>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</si>
  <si>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</si>
  <si>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</si>
  <si>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</si>
  <si>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</si>
  <si>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</si>
  <si>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</si>
  <si>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</si>
  <si>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</si>
  <si>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</si>
  <si>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</si>
  <si>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</si>
  <si>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</si>
  <si>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</si>
  <si>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</si>
  <si>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</si>
  <si>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</si>
  <si>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</si>
  <si>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</si>
  <si>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</si>
  <si>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</si>
  <si>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</si>
  <si>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</si>
  <si>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</si>
  <si>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</si>
  <si>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</si>
  <si>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</si>
  <si>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</si>
  <si>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</si>
  <si>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</si>
  <si>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</si>
  <si>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</si>
  <si>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</si>
  <si>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</si>
  <si>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</si>
  <si>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</si>
  <si>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</si>
  <si>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</si>
  <si>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</si>
  <si>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</si>
  <si>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</si>
  <si>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</si>
  <si>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</si>
  <si>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</si>
  <si>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</si>
  <si>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</si>
  <si>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</si>
  <si>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</si>
  <si>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</si>
  <si>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</si>
  <si>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</si>
  <si>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</si>
  <si>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</si>
  <si>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</si>
  <si>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</si>
  <si>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</si>
  <si>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</si>
  <si>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</si>
  <si>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</si>
  <si>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</si>
  <si>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</si>
  <si>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</si>
  <si>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</si>
  <si>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</si>
  <si>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</si>
  <si>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</si>
  <si>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</si>
  <si>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</si>
  <si>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</si>
  <si>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</si>
  <si>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</si>
  <si>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</si>
  <si>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</si>
  <si>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</si>
  <si>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</si>
  <si>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</si>
  <si>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</si>
  <si>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</si>
  <si>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</si>
  <si>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</si>
  <si>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</si>
  <si>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</si>
  <si>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</si>
  <si>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</si>
  <si>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</si>
  <si>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</si>
  <si>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</si>
  <si>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</si>
  <si>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</si>
  <si>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</si>
  <si>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</si>
  <si>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</si>
  <si>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</si>
  <si>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</si>
  <si>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</si>
  <si>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</si>
  <si>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</si>
  <si>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</si>
  <si>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</si>
  <si>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</si>
  <si>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</si>
  <si>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</si>
  <si>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</si>
  <si>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</si>
  <si>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</si>
  <si>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</si>
  <si>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</si>
  <si>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</si>
  <si>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</si>
  <si>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</si>
  <si>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</si>
  <si>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</si>
  <si>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</si>
  <si>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</si>
  <si>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</si>
  <si>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</si>
  <si>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</si>
  <si>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</si>
  <si>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</si>
  <si>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</si>
  <si>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</si>
  <si>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</si>
  <si>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</si>
  <si>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</si>
  <si>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</si>
  <si>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</si>
  <si>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</si>
  <si>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</si>
  <si>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</si>
  <si>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</si>
  <si>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</si>
  <si>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</si>
  <si>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</si>
  <si>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</si>
  <si>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</si>
  <si>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</si>
  <si>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</si>
  <si>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</si>
  <si>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</si>
  <si>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</si>
  <si>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</si>
  <si>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</si>
  <si>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</si>
  <si>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</si>
  <si>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</si>
  <si>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</si>
  <si>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</si>
  <si>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</si>
  <si>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</si>
  <si>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</si>
  <si>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</si>
  <si>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</si>
  <si>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</si>
  <si>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</si>
  <si>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</si>
  <si>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</si>
  <si>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</si>
  <si>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</si>
  <si>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</si>
  <si>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</si>
  <si>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</si>
  <si>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</si>
  <si>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</si>
  <si>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</si>
  <si>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</si>
  <si>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</si>
  <si>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</si>
  <si>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</si>
  <si>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</si>
  <si>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</si>
  <si>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</si>
  <si>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</si>
  <si>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</si>
  <si>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</si>
  <si>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</si>
  <si>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</si>
  <si>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</si>
  <si>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</si>
  <si>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</si>
  <si>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</si>
  <si>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</si>
  <si>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</si>
  <si>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</si>
  <si>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</si>
  <si>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</si>
  <si>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</si>
  <si>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</si>
  <si>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</si>
  <si>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</si>
  <si>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</si>
  <si>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</si>
  <si>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</si>
  <si>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</si>
  <si>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</si>
  <si>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</si>
  <si>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</si>
  <si>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</si>
  <si>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</si>
  <si>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</si>
  <si>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</si>
  <si>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</si>
  <si>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</si>
  <si>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</si>
  <si>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</si>
  <si>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</si>
  <si>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</si>
  <si>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</si>
  <si>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</si>
  <si>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</si>
  <si>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</si>
  <si>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</si>
  <si>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</si>
  <si>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</si>
  <si>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</si>
  <si>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</si>
  <si>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</si>
  <si>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</si>
  <si>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</si>
  <si>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</si>
  <si>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</si>
  <si>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</si>
  <si>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</si>
  <si>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</si>
  <si>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</si>
  <si>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</si>
  <si>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</si>
  <si>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</si>
  <si>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</si>
  <si>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</si>
  <si>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</si>
  <si>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</si>
  <si>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</si>
  <si>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</si>
  <si>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</si>
  <si>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</si>
  <si>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</si>
  <si>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</si>
  <si>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</si>
  <si>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</si>
  <si>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</si>
  <si>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</si>
  <si>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</si>
  <si>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</si>
  <si>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</si>
  <si>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</si>
  <si>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</si>
  <si>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</si>
  <si>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</si>
  <si>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</si>
  <si>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</si>
  <si>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</si>
  <si>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</si>
  <si>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</si>
  <si>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</si>
  <si>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</si>
  <si>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</si>
  <si>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</si>
  <si>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</si>
  <si>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</si>
  <si>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</si>
  <si>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</si>
  <si>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</si>
  <si>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</si>
  <si>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</si>
  <si>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</si>
  <si>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</si>
  <si>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</si>
  <si>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</si>
  <si>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</si>
  <si>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</si>
  <si>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</si>
  <si>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</si>
  <si>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</si>
  <si>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</si>
  <si>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</si>
  <si>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</si>
  <si>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</si>
  <si>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</si>
  <si>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</si>
  <si>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</si>
  <si>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</si>
  <si>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</si>
  <si>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</si>
  <si>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</si>
  <si>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</si>
  <si>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</si>
  <si>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</si>
  <si>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</si>
  <si>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</si>
  <si>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</si>
  <si>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</si>
  <si>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</si>
  <si>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</si>
  <si>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</si>
  <si>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</si>
  <si>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</si>
  <si>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</si>
  <si>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</si>
  <si>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</si>
  <si>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</si>
  <si>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</si>
  <si>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</si>
  <si>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</si>
  <si>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</si>
  <si>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</si>
  <si>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</si>
  <si>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</si>
  <si>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</si>
  <si>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</si>
  <si>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</si>
  <si>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</si>
  <si>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</si>
  <si>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</si>
  <si>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</si>
  <si>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</si>
  <si>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</si>
  <si>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</si>
  <si>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</si>
  <si>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</si>
  <si>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</si>
  <si>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</si>
  <si>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</si>
  <si>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</si>
  <si>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</si>
  <si>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</si>
  <si>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</si>
  <si>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</si>
  <si>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</si>
  <si>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</si>
  <si>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</si>
  <si>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</si>
  <si>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</si>
  <si>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</si>
  <si>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</si>
  <si>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</si>
  <si>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</si>
  <si>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</si>
  <si>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</si>
  <si>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</si>
  <si>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</si>
  <si>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</si>
  <si>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</si>
  <si>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</si>
  <si>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</si>
  <si>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</si>
  <si>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</si>
  <si>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</si>
  <si>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</si>
  <si>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</si>
  <si>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</si>
  <si>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</si>
  <si>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</si>
  <si>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</si>
  <si>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</si>
  <si>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</si>
  <si>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</si>
  <si>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</si>
  <si>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</si>
  <si>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</si>
  <si>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</si>
  <si>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</si>
  <si>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</si>
  <si>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</si>
  <si>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</si>
  <si>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</si>
  <si>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</si>
  <si>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</si>
  <si>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</si>
  <si>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</si>
  <si>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</si>
  <si>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</si>
  <si>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</si>
  <si>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</si>
  <si>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</si>
  <si>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</si>
  <si>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</si>
  <si>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</si>
  <si>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</si>
  <si>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</si>
  <si>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</si>
  <si>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</si>
  <si>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</si>
  <si>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</si>
  <si>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</si>
  <si>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</si>
  <si>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</si>
  <si>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</si>
  <si>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</si>
  <si>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</si>
  <si>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</si>
  <si>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</si>
  <si>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</si>
  <si>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</si>
  <si>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</si>
  <si>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</si>
  <si>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</si>
  <si>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</si>
  <si>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</si>
  <si>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</si>
  <si>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</si>
  <si>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</si>
  <si>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</si>
  <si>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</si>
  <si>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</si>
  <si>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</si>
  <si>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</si>
  <si>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</si>
  <si>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</si>
  <si>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</si>
  <si>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</si>
  <si>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</si>
  <si>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</si>
  <si>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</si>
  <si>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</si>
  <si>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</si>
  <si>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</si>
  <si>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</si>
  <si>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</si>
  <si>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</si>
  <si>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</si>
  <si>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</si>
  <si>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</si>
  <si>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</si>
  <si>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</si>
  <si>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</si>
  <si>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</si>
  <si>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</si>
  <si>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</si>
  <si>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</si>
  <si>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</si>
  <si>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</si>
  <si>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</si>
  <si>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</si>
  <si>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</si>
  <si>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</si>
  <si>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</si>
  <si>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</si>
  <si>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</si>
  <si>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</si>
  <si>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</si>
  <si>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</si>
  <si>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</si>
  <si>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</si>
  <si>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</si>
  <si>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</si>
  <si>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</si>
  <si>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</si>
  <si>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</si>
  <si>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</si>
  <si>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</si>
  <si>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</si>
  <si>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</si>
  <si>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</si>
  <si>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</si>
  <si>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</si>
  <si>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</si>
  <si>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</si>
  <si>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</si>
  <si>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</si>
  <si>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</si>
  <si>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</si>
  <si>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</si>
  <si>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</si>
  <si>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</si>
  <si>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</si>
  <si>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</si>
  <si>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</si>
  <si>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</si>
  <si>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</si>
  <si>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</si>
  <si>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</si>
  <si>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</si>
  <si>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</si>
  <si>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</si>
  <si>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</si>
  <si>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</si>
  <si>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</si>
  <si>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</si>
  <si>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</si>
  <si>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</si>
  <si>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</si>
  <si>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</si>
  <si>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</si>
  <si>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</si>
  <si>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</si>
  <si>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</si>
  <si>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</si>
  <si>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</si>
  <si>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</si>
  <si>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</si>
  <si>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</si>
  <si>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</si>
  <si>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</si>
  <si>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</si>
  <si>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</si>
  <si>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</si>
  <si>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</si>
  <si>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</si>
  <si>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</si>
  <si>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</si>
  <si>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</si>
  <si>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</si>
  <si>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</si>
  <si>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</si>
  <si>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</si>
  <si>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</si>
  <si>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</si>
  <si>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</si>
  <si>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</si>
  <si>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</si>
  <si>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</si>
  <si>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</si>
  <si>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</si>
  <si>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</si>
  <si>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</si>
  <si>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</si>
  <si>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</si>
  <si>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</si>
  <si>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</si>
  <si>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</si>
  <si>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</si>
  <si>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</si>
  <si>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</si>
  <si>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</si>
  <si>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</si>
  <si>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</si>
  <si>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</si>
  <si>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</si>
  <si>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</si>
  <si>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</si>
  <si>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</si>
  <si>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</si>
  <si>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</si>
  <si>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</si>
  <si>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</si>
  <si>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</si>
  <si>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</si>
  <si>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</si>
  <si>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</si>
  <si>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</si>
  <si>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</si>
  <si>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</si>
  <si>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</si>
  <si>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</si>
  <si>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</si>
  <si>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</si>
  <si>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</si>
  <si>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</si>
  <si>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</si>
  <si>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</si>
  <si>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</si>
  <si>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</si>
  <si>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</si>
  <si>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</si>
  <si>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</si>
  <si>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</si>
  <si>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</si>
  <si>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</si>
  <si>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</si>
  <si>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</si>
  <si>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</si>
  <si>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</si>
  <si>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</si>
  <si>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</si>
  <si>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</si>
  <si>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</si>
  <si>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</si>
  <si>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</si>
  <si>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</si>
  <si>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</si>
  <si>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</si>
  <si>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</si>
  <si>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</si>
  <si>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</si>
  <si>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</si>
  <si>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</si>
  <si>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</si>
  <si>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</si>
  <si>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</si>
  <si>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</si>
  <si>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</si>
  <si>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</si>
  <si>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</si>
  <si>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</si>
  <si>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</si>
  <si>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</si>
  <si>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</si>
  <si>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</si>
  <si>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</si>
  <si>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</si>
  <si>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</si>
  <si>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</si>
  <si>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</si>
  <si>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</si>
  <si>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</si>
  <si>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</si>
  <si>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</si>
  <si>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</si>
  <si>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</si>
  <si>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</si>
  <si>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</si>
  <si>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</si>
  <si>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</si>
  <si>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</si>
  <si>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</si>
  <si>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</si>
  <si>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</si>
  <si>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</si>
  <si>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</si>
  <si>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</si>
  <si>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</si>
  <si>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</si>
  <si>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</si>
  <si>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</si>
  <si>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</si>
  <si>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</si>
  <si>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</si>
  <si>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</si>
  <si>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</si>
  <si>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</si>
  <si>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</si>
  <si>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</si>
  <si>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</si>
  <si>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</si>
  <si>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</si>
  <si>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</si>
  <si>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</si>
  <si>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</si>
  <si>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</si>
  <si>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</si>
  <si>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</si>
  <si>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</si>
  <si>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</si>
  <si>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</si>
  <si>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</si>
  <si>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</si>
  <si>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</si>
  <si>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</si>
  <si>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</si>
  <si>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</si>
  <si>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</si>
  <si>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</si>
  <si>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</si>
  <si>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</si>
  <si>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</si>
  <si>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</si>
  <si>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</si>
  <si>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</si>
  <si>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</si>
  <si>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</si>
  <si>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</si>
  <si>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</si>
  <si>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</si>
  <si>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</si>
  <si>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</si>
  <si>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</si>
  <si>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</si>
  <si>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</si>
  <si>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</si>
  <si>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</si>
  <si>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</si>
  <si>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</si>
  <si>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</si>
  <si>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</si>
  <si>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</si>
  <si>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</si>
  <si>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</si>
  <si>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</si>
  <si>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</si>
  <si>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</si>
  <si>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</si>
  <si>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</si>
  <si>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</si>
  <si>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</si>
  <si>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</si>
  <si>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</si>
  <si>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</si>
  <si>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</si>
  <si>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</si>
  <si>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</si>
  <si>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</si>
  <si>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</si>
  <si>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</si>
  <si>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</si>
  <si>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</si>
  <si>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</si>
  <si>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</si>
  <si>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</si>
  <si>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</si>
  <si>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</si>
  <si>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</si>
  <si>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</si>
  <si>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</si>
  <si>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</si>
  <si>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</si>
  <si>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</si>
  <si>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</si>
  <si>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</si>
  <si>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</si>
  <si>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</si>
  <si>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</si>
  <si>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</si>
  <si>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</si>
  <si>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</si>
  <si>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</si>
  <si>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</si>
  <si>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</si>
  <si>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</si>
  <si>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</si>
  <si>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</si>
  <si>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</si>
  <si>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</si>
  <si>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</si>
  <si>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</si>
  <si>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</si>
  <si>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</si>
  <si>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</si>
  <si>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</si>
  <si>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</si>
  <si>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</si>
  <si>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</si>
  <si>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</si>
  <si>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</si>
  <si>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</si>
  <si>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</si>
  <si>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</si>
  <si>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</si>
  <si>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</si>
  <si>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</si>
  <si>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</si>
  <si>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</si>
  <si>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</si>
  <si>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</si>
  <si>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</si>
  <si>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</si>
  <si>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</si>
  <si>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</si>
  <si>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</si>
  <si>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</si>
  <si>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</si>
  <si>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</si>
  <si>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</si>
  <si>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</si>
  <si>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</si>
  <si>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</si>
  <si>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</si>
  <si>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</si>
  <si>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</si>
  <si>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</si>
  <si>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</si>
  <si>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</si>
  <si>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</si>
  <si>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</si>
  <si>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</si>
  <si>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</si>
  <si>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</si>
  <si>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</si>
  <si>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</si>
  <si>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</si>
  <si>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</si>
  <si>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</si>
  <si>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</si>
  <si>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</si>
  <si>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</si>
  <si>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</si>
  <si>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</si>
  <si>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</si>
  <si>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</si>
  <si>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</si>
  <si>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</si>
  <si>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</si>
  <si>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</si>
  <si>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</si>
  <si>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</si>
  <si>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</si>
  <si>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</si>
  <si>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</si>
  <si>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</si>
  <si>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</si>
  <si>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</si>
  <si>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</si>
  <si>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</si>
  <si>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</si>
  <si>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</si>
  <si>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</si>
  <si>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</si>
  <si>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</si>
  <si>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</si>
  <si>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</si>
  <si>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</si>
  <si>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</si>
  <si>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</si>
  <si>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</si>
  <si>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</si>
  <si>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</si>
  <si>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</si>
  <si>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</si>
  <si>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</si>
  <si>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</si>
  <si>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</si>
  <si>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</si>
  <si>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</si>
  <si>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</si>
  <si>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</si>
  <si>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</si>
  <si>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</si>
  <si>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</si>
  <si>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</si>
  <si>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</si>
  <si>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</si>
  <si>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</si>
  <si>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</si>
  <si>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</si>
  <si>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</si>
  <si>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</si>
  <si>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</si>
  <si>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</si>
  <si>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</si>
  <si>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</si>
  <si>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</si>
  <si>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</si>
  <si>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</si>
  <si>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</si>
  <si>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</si>
  <si>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</si>
  <si>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</si>
  <si>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</si>
  <si>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</si>
  <si>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</si>
  <si>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</si>
  <si>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</si>
  <si>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</si>
  <si>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</si>
  <si>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</si>
  <si>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</si>
  <si>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</si>
  <si>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</si>
  <si>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</si>
  <si>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</si>
  <si>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</si>
  <si>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</si>
  <si>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</si>
  <si>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</si>
  <si>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</si>
  <si>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</si>
  <si>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</si>
  <si>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</si>
  <si>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</si>
  <si>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</si>
  <si>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</si>
  <si>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</si>
  <si>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</si>
  <si>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</si>
  <si>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</si>
  <si>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</si>
  <si>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</si>
  <si>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</si>
  <si>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</si>
  <si>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</si>
  <si>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</si>
  <si>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</si>
  <si>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</si>
  <si>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</si>
  <si>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</si>
  <si>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</si>
  <si>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</si>
  <si>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</si>
  <si>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</si>
  <si>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</si>
  <si>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</si>
  <si>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</si>
  <si>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</si>
  <si>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</si>
  <si>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</si>
  <si>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</si>
  <si>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</si>
  <si>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</si>
  <si>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</si>
  <si>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</si>
  <si>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</si>
  <si>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</si>
  <si>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</si>
  <si>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</si>
  <si>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</si>
  <si>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</si>
  <si>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</si>
  <si>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</si>
  <si>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</si>
  <si>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</si>
  <si>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</si>
  <si>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</si>
  <si>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</si>
  <si>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</si>
  <si>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</si>
  <si>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</si>
  <si>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</si>
  <si>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</si>
  <si>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</si>
  <si>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</si>
  <si>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</si>
  <si>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</si>
  <si>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</si>
  <si>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</si>
  <si>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</si>
  <si>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</si>
  <si>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</si>
  <si>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</si>
  <si>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</si>
  <si>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</si>
  <si>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</si>
  <si>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</si>
  <si>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</si>
  <si>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</si>
  <si>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</si>
  <si>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</si>
  <si>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</si>
  <si>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</si>
  <si>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</si>
  <si>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</si>
  <si>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</si>
  <si>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</si>
  <si>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</si>
  <si>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</si>
  <si>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</si>
  <si>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</si>
  <si>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</si>
  <si>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</si>
  <si>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</si>
  <si>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</si>
  <si>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</si>
  <si>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</si>
  <si>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</si>
  <si>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</si>
  <si>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</si>
  <si>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</si>
  <si>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</si>
  <si>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</si>
  <si>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</si>
  <si>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</si>
  <si>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</si>
  <si>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</si>
  <si>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</si>
  <si>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</si>
  <si>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</si>
  <si>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</si>
  <si>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</si>
  <si>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</si>
  <si>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</si>
  <si>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</si>
  <si>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</si>
  <si>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</si>
  <si>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</si>
  <si>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</si>
  <si>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</si>
  <si>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</si>
  <si>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</si>
  <si>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</si>
  <si>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</si>
  <si>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</si>
  <si>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</si>
  <si>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</si>
  <si>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</si>
  <si>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</si>
  <si>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</si>
  <si>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</si>
  <si>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</si>
  <si>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</si>
  <si>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</si>
  <si>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</si>
  <si>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</si>
  <si>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</si>
  <si>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</si>
  <si>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</si>
  <si>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</si>
  <si>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</si>
  <si>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</si>
  <si>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</si>
  <si>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</si>
  <si>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</si>
  <si>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</si>
  <si>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</si>
  <si>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</si>
  <si>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</si>
  <si>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</si>
  <si>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</si>
  <si>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</si>
  <si>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</si>
  <si>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</si>
  <si>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</si>
  <si>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</si>
  <si>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</si>
  <si>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</si>
  <si>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</si>
  <si>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</si>
  <si>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</si>
  <si>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</si>
  <si>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</si>
  <si>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</si>
  <si>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</si>
  <si>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</si>
  <si>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</si>
  <si>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</si>
  <si>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</si>
  <si>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</si>
  <si>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</si>
  <si>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</si>
  <si>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</si>
  <si>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</si>
  <si>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</si>
  <si>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</si>
  <si>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</si>
  <si>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</si>
  <si>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</si>
  <si>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</si>
  <si>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</si>
  <si>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</si>
  <si>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</si>
  <si>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</si>
  <si>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</si>
  <si>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</si>
  <si>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</si>
  <si>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</si>
  <si>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</si>
  <si>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</si>
  <si>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</si>
  <si>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</si>
  <si>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</si>
  <si>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</si>
  <si>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</si>
  <si>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</si>
  <si>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</si>
  <si>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</si>
  <si>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</si>
  <si>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</si>
  <si>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</si>
  <si>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</si>
  <si>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</si>
  <si>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</si>
  <si>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</si>
  <si>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</si>
  <si>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</si>
  <si>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</si>
  <si>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</si>
  <si>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</si>
  <si>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</si>
  <si>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</si>
  <si>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</si>
  <si>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</si>
  <si>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</si>
  <si>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</si>
  <si>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</si>
  <si>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</si>
  <si>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</si>
  <si>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</si>
  <si>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</si>
  <si>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</si>
  <si>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</si>
  <si>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</si>
  <si>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</si>
  <si>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</si>
  <si>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</si>
  <si>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</si>
  <si>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</si>
  <si>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</si>
  <si>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</si>
  <si>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</si>
  <si>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</si>
  <si>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</si>
  <si>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</si>
  <si>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</si>
  <si>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</si>
  <si>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</si>
  <si>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</si>
  <si>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</si>
  <si>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</si>
  <si>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</si>
  <si>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</si>
  <si>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</si>
  <si>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</si>
  <si>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</si>
  <si>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</si>
  <si>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</si>
  <si>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</si>
  <si>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</si>
  <si>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</si>
  <si>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</si>
  <si>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</si>
  <si>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</si>
  <si>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</si>
  <si>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</si>
  <si>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</si>
  <si>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</si>
  <si>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</si>
  <si>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</si>
  <si>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</si>
  <si>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</si>
  <si>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</si>
  <si>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</si>
  <si>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</si>
  <si>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</si>
  <si>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</si>
  <si>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</si>
  <si>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</si>
  <si>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</si>
  <si>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</si>
  <si>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</si>
  <si>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</si>
  <si>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</si>
  <si>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</si>
  <si>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</si>
  <si>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</si>
  <si>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</si>
  <si>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</si>
  <si>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</si>
  <si>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</si>
  <si>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</si>
  <si>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</si>
  <si>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</si>
  <si>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</si>
  <si>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</si>
  <si>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</si>
  <si>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</si>
  <si>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</si>
  <si>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</si>
  <si>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</si>
  <si>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</si>
  <si>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</si>
  <si>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</si>
  <si>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</si>
  <si>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</si>
  <si>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</si>
  <si>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</si>
  <si>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</si>
  <si>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</si>
  <si>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</si>
  <si>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</si>
  <si>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</si>
  <si>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</si>
  <si>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</si>
  <si>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</si>
  <si>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</si>
  <si>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</si>
  <si>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</si>
  <si>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</si>
  <si>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</si>
  <si>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</si>
  <si>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</si>
  <si>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</si>
  <si>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</si>
  <si>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</si>
  <si>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</si>
  <si>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</si>
  <si>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</si>
  <si>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</si>
  <si>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</si>
  <si>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</si>
  <si>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</si>
  <si>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</si>
  <si>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</si>
  <si>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</si>
  <si>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</si>
  <si>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</si>
  <si>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</si>
  <si>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</si>
  <si>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</si>
  <si>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</si>
  <si>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</si>
  <si>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</si>
  <si>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</si>
  <si>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</si>
  <si>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</si>
  <si>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</si>
  <si>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</si>
  <si>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</si>
  <si>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</si>
  <si>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</si>
  <si>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</si>
  <si>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</si>
  <si>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</si>
  <si>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</si>
  <si>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</si>
  <si>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</si>
  <si>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</si>
  <si>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</si>
  <si>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</si>
  <si>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</si>
  <si>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</si>
  <si>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</si>
  <si>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</si>
  <si>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</si>
  <si>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</si>
  <si>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</si>
  <si>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</si>
  <si>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</si>
  <si>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</si>
  <si>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</si>
  <si>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</si>
  <si>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</si>
  <si>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</si>
  <si>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</si>
  <si>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</si>
  <si>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</si>
  <si>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</si>
  <si>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</si>
  <si>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</si>
  <si>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</si>
  <si>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</si>
  <si>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</si>
  <si>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</si>
  <si>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</si>
  <si>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</si>
  <si>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</si>
  <si>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</si>
  <si>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</si>
  <si>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</si>
  <si>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</si>
  <si>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</si>
  <si>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</si>
  <si>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</si>
  <si>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</si>
  <si>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</si>
  <si>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</si>
  <si>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</si>
  <si>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</si>
  <si>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</si>
  <si>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</si>
  <si>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</si>
  <si>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</si>
  <si>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</si>
  <si>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</si>
  <si>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</si>
  <si>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</si>
  <si>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</si>
  <si>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</si>
  <si>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</si>
  <si>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</si>
  <si>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</si>
  <si>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</si>
  <si>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</si>
  <si>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</si>
  <si>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</si>
  <si>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</si>
  <si>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</si>
  <si>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</si>
  <si>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</si>
  <si>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</si>
  <si>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</si>
  <si>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</si>
  <si>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</si>
  <si>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</si>
  <si>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</si>
  <si>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</si>
  <si>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</si>
  <si>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</si>
  <si>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</si>
  <si>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</si>
  <si>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</si>
  <si>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</si>
  <si>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</si>
  <si>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</si>
  <si>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</si>
  <si>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</si>
  <si>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</si>
  <si>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</si>
  <si>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</si>
  <si>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</si>
  <si>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</si>
  <si>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</si>
  <si>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</si>
  <si>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</si>
  <si>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</si>
  <si>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</si>
  <si>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</si>
  <si>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</si>
  <si>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</si>
  <si>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</si>
  <si>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</si>
  <si>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</si>
  <si>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</si>
  <si>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</si>
  <si>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</si>
  <si>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</si>
  <si>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</si>
  <si>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</si>
  <si>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</si>
  <si>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</si>
  <si>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</si>
  <si>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</si>
  <si>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</si>
  <si>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</si>
  <si>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</si>
  <si>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</si>
  <si>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</si>
  <si>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</si>
  <si>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</si>
  <si>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</si>
  <si>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</si>
  <si>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</si>
  <si>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</si>
  <si>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</si>
  <si>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</si>
  <si>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</si>
  <si>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</si>
  <si>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</si>
  <si>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</si>
  <si>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</si>
  <si>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</si>
  <si>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</si>
  <si>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</si>
  <si>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</si>
  <si>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</si>
  <si>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</si>
  <si>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</si>
  <si>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</si>
  <si>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</si>
  <si>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</si>
  <si>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</si>
  <si>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</si>
  <si>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</si>
  <si>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</si>
  <si>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</si>
  <si>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</si>
  <si>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</si>
  <si>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</si>
  <si>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</si>
  <si>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</si>
  <si>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</si>
  <si>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</si>
  <si>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</si>
  <si>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</si>
  <si>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</si>
  <si>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</si>
  <si>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</si>
  <si>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</si>
  <si>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</si>
  <si>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</si>
  <si>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</si>
  <si>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</si>
  <si>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</si>
  <si>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</si>
  <si>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</si>
  <si>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</si>
  <si>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</si>
  <si>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</si>
  <si>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</si>
  <si>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</si>
  <si>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</si>
  <si>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</si>
  <si>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</si>
  <si>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</si>
  <si>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</si>
  <si>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</si>
  <si>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</si>
  <si>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</si>
  <si>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</si>
  <si>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</si>
  <si>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</si>
  <si>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</si>
  <si>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</si>
  <si>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</si>
  <si>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</si>
  <si>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</si>
  <si>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</si>
  <si>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</si>
  <si>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</si>
  <si>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</si>
  <si>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</si>
  <si>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</si>
  <si>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</si>
  <si>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</si>
  <si>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</si>
  <si>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</si>
  <si>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</si>
  <si>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</si>
  <si>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</si>
  <si>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</si>
  <si>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</si>
  <si>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</si>
  <si>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</si>
  <si>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</si>
  <si>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</si>
  <si>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</si>
  <si>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</si>
  <si>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</si>
  <si>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</si>
  <si>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</si>
  <si>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</si>
  <si>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</si>
  <si>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</si>
  <si>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</si>
  <si>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</si>
  <si>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</si>
  <si>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</si>
  <si>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</si>
  <si>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</si>
  <si>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</si>
  <si>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</si>
  <si>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</si>
  <si>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</si>
  <si>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</si>
  <si>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</si>
  <si>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</si>
  <si>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</si>
  <si>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</si>
  <si>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</si>
  <si>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</si>
  <si>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</si>
  <si>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</si>
  <si>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</si>
  <si>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</si>
  <si>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</si>
  <si>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</si>
  <si>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</si>
  <si>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</si>
  <si>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</si>
  <si>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</si>
  <si>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</si>
  <si>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</si>
  <si>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</si>
  <si>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</si>
  <si>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</si>
  <si>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</si>
  <si>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</si>
  <si>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</si>
  <si>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</si>
  <si>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</si>
  <si>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</si>
  <si>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</si>
  <si>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</si>
  <si>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</si>
  <si>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</si>
  <si>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</si>
  <si>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</si>
  <si>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</si>
  <si>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</si>
  <si>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</si>
  <si>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</si>
  <si>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</si>
  <si>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</si>
  <si>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</si>
  <si>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</si>
  <si>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</si>
  <si>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</si>
  <si>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</si>
  <si>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</si>
  <si>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</si>
  <si>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</si>
  <si>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</si>
  <si>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</si>
  <si>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</si>
  <si>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</si>
  <si>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</si>
  <si>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</si>
  <si>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</si>
  <si>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</si>
  <si>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</si>
  <si>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</si>
  <si>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</si>
  <si>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</si>
  <si>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</si>
  <si>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</si>
  <si>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</si>
  <si>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</si>
  <si>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</si>
  <si>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</si>
  <si>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</si>
  <si>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</si>
  <si>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</si>
  <si>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</si>
  <si>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</si>
  <si>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</si>
  <si>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</si>
  <si>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</si>
  <si>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</si>
  <si>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</si>
  <si>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</si>
  <si>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</si>
  <si>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</si>
  <si>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</si>
  <si>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</si>
  <si>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</si>
  <si>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</si>
  <si>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</si>
  <si>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</si>
  <si>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</si>
  <si>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</si>
  <si>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</si>
  <si>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</si>
  <si>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</si>
  <si>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</si>
  <si>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</si>
  <si>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</si>
  <si>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</si>
  <si>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</si>
  <si>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</si>
  <si>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</si>
  <si>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</si>
  <si>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</si>
  <si>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</si>
  <si>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</si>
  <si>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</si>
  <si>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</si>
  <si>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</si>
  <si>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</si>
  <si>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</si>
  <si>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</si>
  <si>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</si>
  <si>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</si>
  <si>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</si>
  <si>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</si>
  <si>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</si>
  <si>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</si>
  <si>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</si>
  <si>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</si>
  <si>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</si>
  <si>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</si>
  <si>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</si>
  <si>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</si>
  <si>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</si>
  <si>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</si>
  <si>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</si>
  <si>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</si>
  <si>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</si>
  <si>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</si>
  <si>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</si>
  <si>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</si>
  <si>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</si>
  <si>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</si>
  <si>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</si>
  <si>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</si>
  <si>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</si>
  <si>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</si>
  <si>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</si>
  <si>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</si>
  <si>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</si>
  <si>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</si>
  <si>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</si>
  <si>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</si>
  <si>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</si>
  <si>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</si>
  <si>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</si>
  <si>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</si>
  <si>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</si>
  <si>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</si>
  <si>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</si>
  <si>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</si>
  <si>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</si>
  <si>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</si>
  <si>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</si>
  <si>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</si>
  <si>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</si>
  <si>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</si>
  <si>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</si>
  <si>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</si>
  <si>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</si>
  <si>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</si>
  <si>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</si>
  <si>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</si>
  <si>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</si>
  <si>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</si>
  <si>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</si>
  <si>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</si>
  <si>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</si>
  <si>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</si>
  <si>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</si>
  <si>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</si>
  <si>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</si>
  <si>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</si>
  <si>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</si>
  <si>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</si>
  <si>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</si>
  <si>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</si>
  <si>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</si>
  <si>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</si>
  <si>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</si>
  <si>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</si>
  <si>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</si>
  <si>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</si>
  <si>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</si>
  <si>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</si>
  <si>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</si>
  <si>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</si>
  <si>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</si>
  <si>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</si>
  <si>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</si>
  <si>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</si>
  <si>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</si>
  <si>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</si>
  <si>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</si>
  <si>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</si>
  <si>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</si>
  <si>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</si>
  <si>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</si>
  <si>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</si>
  <si>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</si>
  <si>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</si>
  <si>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</si>
  <si>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</si>
  <si>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</si>
  <si>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</si>
  <si>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</si>
  <si>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</si>
  <si>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</si>
  <si>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</si>
  <si>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</si>
  <si>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</si>
  <si>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</si>
  <si>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</si>
  <si>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</si>
  <si>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</si>
  <si>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</si>
  <si>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</si>
  <si>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</si>
  <si>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</si>
  <si>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</si>
  <si>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</si>
  <si>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</si>
  <si>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</si>
  <si>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</si>
  <si>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</si>
  <si>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</si>
  <si>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</si>
  <si>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</si>
  <si>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</si>
  <si>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</si>
  <si>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</si>
  <si>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</si>
  <si>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</si>
  <si>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</si>
  <si>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</si>
  <si>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</si>
  <si>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</si>
  <si>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</si>
  <si>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</si>
  <si>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</si>
  <si>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</si>
  <si>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</si>
  <si>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</si>
  <si>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</si>
  <si>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</si>
  <si>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</si>
  <si>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</si>
  <si>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</si>
  <si>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</si>
  <si>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</si>
  <si>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</si>
  <si>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</si>
  <si>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</si>
  <si>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</si>
  <si>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</si>
  <si>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</si>
  <si>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</si>
  <si>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</si>
  <si>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</si>
  <si>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</si>
  <si>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</si>
  <si>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</si>
  <si>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</si>
  <si>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</si>
  <si>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</si>
  <si>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</si>
  <si>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</si>
  <si>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</si>
  <si>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</si>
  <si>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</si>
  <si>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</si>
  <si>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</si>
  <si>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</si>
  <si>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</si>
  <si>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</si>
  <si>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</si>
  <si>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</si>
  <si>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</si>
  <si>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</si>
  <si>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</si>
  <si>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</si>
  <si>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</si>
  <si>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</si>
  <si>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</si>
  <si>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</si>
  <si>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</si>
  <si>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</si>
  <si>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</si>
  <si>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</si>
  <si>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</si>
  <si>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</si>
  <si>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</si>
  <si>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</si>
  <si>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</si>
  <si>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</si>
  <si>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</si>
  <si>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</si>
  <si>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</si>
  <si>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</si>
  <si>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</si>
  <si>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</si>
  <si>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</si>
  <si>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</si>
  <si>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</si>
  <si>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</si>
  <si>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</si>
  <si>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</si>
  <si>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</si>
  <si>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</si>
  <si>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</si>
  <si>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</si>
  <si>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</si>
  <si>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</si>
  <si>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</si>
  <si>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</si>
  <si>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</si>
  <si>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</si>
  <si>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</si>
  <si>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</si>
  <si>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</si>
  <si>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</si>
  <si>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</si>
  <si>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</si>
  <si>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</si>
  <si>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</si>
  <si>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</si>
  <si>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</si>
  <si>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</si>
  <si>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</si>
  <si>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</si>
  <si>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</si>
  <si>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</si>
  <si>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</si>
  <si>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</si>
  <si>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</si>
  <si>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</si>
  <si>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</si>
  <si>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</si>
  <si>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</si>
  <si>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</si>
  <si>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</si>
  <si>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</si>
  <si>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</si>
  <si>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</si>
  <si>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</si>
  <si>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</si>
  <si>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</si>
  <si>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</si>
  <si>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</si>
  <si>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</si>
  <si>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</si>
  <si>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</si>
  <si>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</si>
  <si>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</si>
  <si>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</si>
  <si>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</si>
  <si>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</si>
  <si>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</si>
  <si>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</si>
  <si>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</si>
  <si>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</si>
  <si>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</si>
  <si>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</si>
  <si>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</si>
  <si>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</si>
  <si>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</si>
  <si>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</si>
  <si>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</si>
  <si>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</si>
  <si>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</si>
  <si>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</si>
  <si>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</si>
  <si>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</si>
  <si>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</si>
  <si>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</si>
  <si>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</si>
  <si>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</si>
  <si>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</si>
  <si>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</si>
  <si>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</si>
  <si>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</si>
  <si>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</si>
  <si>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</si>
  <si>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</si>
  <si>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</si>
  <si>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</si>
  <si>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</si>
  <si>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</si>
  <si>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</si>
  <si>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</si>
  <si>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</si>
  <si>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</si>
  <si>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</si>
  <si>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</si>
  <si>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</si>
  <si>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</si>
  <si>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</si>
  <si>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</si>
  <si>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</si>
  <si>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</si>
  <si>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</si>
  <si>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</si>
  <si>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</si>
  <si>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</si>
  <si>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</si>
  <si>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</si>
  <si>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</si>
  <si>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</si>
  <si>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</si>
  <si>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</si>
  <si>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</si>
  <si>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</si>
  <si>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</si>
  <si>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</si>
  <si>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</si>
  <si>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</si>
  <si>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</si>
  <si>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</si>
  <si>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</si>
  <si>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</si>
  <si>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</si>
  <si>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</si>
  <si>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</si>
  <si>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</si>
  <si>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</si>
  <si>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</si>
  <si>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</si>
  <si>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</si>
  <si>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</si>
  <si>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</si>
  <si>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</si>
  <si>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</si>
  <si>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</si>
  <si>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</si>
  <si>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</si>
  <si>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</si>
  <si>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</si>
  <si>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</si>
  <si>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</si>
  <si>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</si>
  <si>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</si>
  <si>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</si>
  <si>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</si>
  <si>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</si>
  <si>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</si>
  <si>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</si>
  <si>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</si>
  <si>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</si>
  <si>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</si>
  <si>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</si>
  <si>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</si>
  <si>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</si>
  <si>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</si>
  <si>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</si>
  <si>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</si>
  <si>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</si>
  <si>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</si>
  <si>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</si>
  <si>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</si>
  <si>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</si>
  <si>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</si>
  <si>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</si>
  <si>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</si>
  <si>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</si>
  <si>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</si>
  <si>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</si>
  <si>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</si>
  <si>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</si>
  <si>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</si>
  <si>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</si>
  <si>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</si>
  <si>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</si>
  <si>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</si>
  <si>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</si>
  <si>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</si>
  <si>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</si>
  <si>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</si>
  <si>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</si>
  <si>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</si>
  <si>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</si>
  <si>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</si>
  <si>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</si>
  <si>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</si>
  <si>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</si>
  <si>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</si>
  <si>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</si>
  <si>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</si>
  <si>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</si>
  <si>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</si>
  <si>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</si>
  <si>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</si>
  <si>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</si>
  <si>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</si>
  <si>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</si>
  <si>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</si>
  <si>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</si>
  <si>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</si>
  <si>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</si>
  <si>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</si>
  <si>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</si>
  <si>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</si>
  <si>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</si>
  <si>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</si>
  <si>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</si>
  <si>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</si>
  <si>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</si>
  <si>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</si>
  <si>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</si>
  <si>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</si>
  <si>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</si>
  <si>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</si>
  <si>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</si>
  <si>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</si>
  <si>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</si>
  <si>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</si>
  <si>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</si>
  <si>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</si>
  <si>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</si>
  <si>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</si>
  <si>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</si>
  <si>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</si>
  <si>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</si>
  <si>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</si>
  <si>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</si>
  <si>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</si>
  <si>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</si>
  <si>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</si>
  <si>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</si>
  <si>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</si>
  <si>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</si>
  <si>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</si>
  <si>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</si>
  <si>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</si>
  <si>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</si>
  <si>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</si>
  <si>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</si>
  <si>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</si>
  <si>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</si>
  <si>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</si>
  <si>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</si>
  <si>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</si>
  <si>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</si>
  <si>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</si>
  <si>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</si>
  <si>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</si>
  <si>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</si>
  <si>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</si>
  <si>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</si>
  <si>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</si>
  <si>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</si>
  <si>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</si>
  <si>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</si>
  <si>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</si>
  <si>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</si>
  <si>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</si>
  <si>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</si>
  <si>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</si>
  <si>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</si>
  <si>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</si>
  <si>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</si>
  <si>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</si>
  <si>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</si>
  <si>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</si>
  <si>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</si>
  <si>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</si>
  <si>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</si>
  <si>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</si>
  <si>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</si>
  <si>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</si>
  <si>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</si>
  <si>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</si>
  <si>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</si>
  <si>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</si>
  <si>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</si>
  <si>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</si>
  <si>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</si>
  <si>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</si>
  <si>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</si>
  <si>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</si>
  <si>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</si>
  <si>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</si>
  <si>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</si>
  <si>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</si>
  <si>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</si>
  <si>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</si>
  <si>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</si>
  <si>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</si>
  <si>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</si>
  <si>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</si>
  <si>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</si>
  <si>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</si>
  <si>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</si>
  <si>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</si>
  <si>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</si>
  <si>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</si>
  <si>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</si>
  <si>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</si>
  <si>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</si>
  <si>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</si>
  <si>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</si>
  <si>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</si>
  <si>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</si>
  <si>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</si>
  <si>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</si>
  <si>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</si>
  <si>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</si>
  <si>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</si>
  <si>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</si>
  <si>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</si>
  <si>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</si>
  <si>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</si>
  <si>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</si>
  <si>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</si>
  <si>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</si>
  <si>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</si>
  <si>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</si>
  <si>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</si>
  <si>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</si>
  <si>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</si>
  <si>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</si>
  <si>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</si>
  <si>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</si>
  <si>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</si>
  <si>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</si>
  <si>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</si>
  <si>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</si>
  <si>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</si>
  <si>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</si>
  <si>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</si>
  <si>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</si>
  <si>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</si>
  <si>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</si>
  <si>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</si>
  <si>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</si>
  <si>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</si>
  <si>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</si>
  <si>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</si>
  <si>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</si>
  <si>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</si>
  <si>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</si>
  <si>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</si>
  <si>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</si>
  <si>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</si>
  <si>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</si>
  <si>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</si>
  <si>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</si>
  <si>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</si>
  <si>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</si>
  <si>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</si>
  <si>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</si>
  <si>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</si>
  <si>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</si>
  <si>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</si>
  <si>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</si>
  <si>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</si>
  <si>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</si>
  <si>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</si>
  <si>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</si>
  <si>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</si>
  <si>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</si>
  <si>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</si>
  <si>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</si>
  <si>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</si>
  <si>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</si>
  <si>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</si>
  <si>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</si>
  <si>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</si>
  <si>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</si>
  <si>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</si>
  <si>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</si>
  <si>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</si>
  <si>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</si>
  <si>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</si>
  <si>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</si>
  <si>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</si>
  <si>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</si>
  <si>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</si>
  <si>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</si>
  <si>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</si>
  <si>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</si>
  <si>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</si>
  <si>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</si>
  <si>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</si>
  <si>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</si>
  <si>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</si>
  <si>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</si>
  <si>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</si>
  <si>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</si>
  <si>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</si>
  <si>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</si>
  <si>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</si>
  <si>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</si>
  <si>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</si>
  <si>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</si>
  <si>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</si>
  <si>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</si>
  <si>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</si>
  <si>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</si>
  <si>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</si>
  <si>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</si>
  <si>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</si>
  <si>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</si>
  <si>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</si>
  <si>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</si>
  <si>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</si>
  <si>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</si>
  <si>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</si>
  <si>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</si>
  <si>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</si>
  <si>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</si>
  <si>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</si>
  <si>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</si>
  <si>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</si>
  <si>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</si>
  <si>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</si>
  <si>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</si>
  <si>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</si>
  <si>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</si>
  <si>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</si>
  <si>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</si>
  <si>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</si>
  <si>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</si>
  <si>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</si>
  <si>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</si>
  <si>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</si>
  <si>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</si>
  <si>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</si>
  <si>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</si>
  <si>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</si>
  <si>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</si>
  <si>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</si>
  <si>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</si>
  <si>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</si>
  <si>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</si>
  <si>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</si>
  <si>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</si>
  <si>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</si>
  <si>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</si>
  <si>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</si>
  <si>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</si>
  <si>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</si>
  <si>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</si>
  <si>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</si>
  <si>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</si>
  <si>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</si>
  <si>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</si>
  <si>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</si>
  <si>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</si>
  <si>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</si>
  <si>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</si>
  <si>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</si>
  <si>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</si>
  <si>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</si>
  <si>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</si>
  <si>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</si>
  <si>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</si>
  <si>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</si>
  <si>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</si>
  <si>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</si>
  <si>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</si>
  <si>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</si>
  <si>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</si>
  <si>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</si>
  <si>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</si>
  <si>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</si>
  <si>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</si>
  <si>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</si>
  <si>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</si>
  <si>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</si>
  <si>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</si>
  <si>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</si>
  <si>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</si>
  <si>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</si>
  <si>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</si>
  <si>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</si>
  <si>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</si>
  <si>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</si>
  <si>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</si>
  <si>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</si>
  <si>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</si>
  <si>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</si>
  <si>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</si>
  <si>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</si>
  <si>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</si>
  <si>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</si>
  <si>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</si>
  <si>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</si>
  <si>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</si>
  <si>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</si>
  <si>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</si>
  <si>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</si>
  <si>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</si>
  <si>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</si>
  <si>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</si>
  <si>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</si>
  <si>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</si>
  <si>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</si>
  <si>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</si>
  <si>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</si>
  <si>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</si>
  <si>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</si>
  <si>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</si>
  <si>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</si>
  <si>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</si>
  <si>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</si>
  <si>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</si>
  <si>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</si>
  <si>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</si>
  <si>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</si>
  <si>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</si>
  <si>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</si>
  <si>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</si>
  <si>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</si>
  <si>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</si>
  <si>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</si>
  <si>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</si>
  <si>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</si>
  <si>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</si>
  <si>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</si>
  <si>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</si>
  <si>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</si>
  <si>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</si>
  <si>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</si>
  <si>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</si>
  <si>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</si>
  <si>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</si>
  <si>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</si>
  <si>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</si>
  <si>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</si>
  <si>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</si>
  <si>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</si>
  <si>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</si>
  <si>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</si>
  <si>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</si>
  <si>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</si>
  <si>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</si>
  <si>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</si>
  <si>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</si>
  <si>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</si>
  <si>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</si>
  <si>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</si>
  <si>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</si>
  <si>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</si>
  <si>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</si>
  <si>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</si>
  <si>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</si>
  <si>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</si>
  <si>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</si>
  <si>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</si>
  <si>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</si>
  <si>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</si>
  <si>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</si>
  <si>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</si>
  <si>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</si>
  <si>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</si>
  <si>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</si>
  <si>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</si>
  <si>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</si>
  <si>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</si>
  <si>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</si>
  <si>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</si>
  <si>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</si>
  <si>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</si>
  <si>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</si>
  <si>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</si>
  <si>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</si>
  <si>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</si>
  <si>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</si>
  <si>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</si>
  <si>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</si>
  <si>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</si>
  <si>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</si>
  <si>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</si>
  <si>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</si>
  <si>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</si>
  <si>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</si>
  <si>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</si>
  <si>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</si>
  <si>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</si>
  <si>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</si>
  <si>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</si>
  <si>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</si>
  <si>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</si>
  <si>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</si>
  <si>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</si>
  <si>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</si>
  <si>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</si>
  <si>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</si>
  <si>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</si>
  <si>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</si>
  <si>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</si>
  <si>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</si>
  <si>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</si>
  <si>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</si>
  <si>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</si>
  <si>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</si>
  <si>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</si>
  <si>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</si>
  <si>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</si>
  <si>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</si>
  <si>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</si>
  <si>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</si>
  <si>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</si>
  <si>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</si>
  <si>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</si>
  <si>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</si>
  <si>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</si>
  <si>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</si>
  <si>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</si>
  <si>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</si>
  <si>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</si>
  <si>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</si>
  <si>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</si>
  <si>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</si>
  <si>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</si>
  <si>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</si>
  <si>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</si>
  <si>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</si>
  <si>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</si>
  <si>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</si>
  <si>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</si>
  <si>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</si>
  <si>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</si>
  <si>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</si>
  <si>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</si>
  <si>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</si>
  <si>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</si>
  <si>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</si>
  <si>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</si>
  <si>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</si>
  <si>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</si>
  <si>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</si>
  <si>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</si>
  <si>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</si>
  <si>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</si>
  <si>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</si>
  <si>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</si>
  <si>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</si>
  <si>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</si>
  <si>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</si>
  <si>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</si>
  <si>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</si>
  <si>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</si>
  <si>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</si>
  <si>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</si>
  <si>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</si>
  <si>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</si>
  <si>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</si>
  <si>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</si>
  <si>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</si>
  <si>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</si>
  <si>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</si>
  <si>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</si>
  <si>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</si>
  <si>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</si>
  <si>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</si>
  <si>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</si>
  <si>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</si>
  <si>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</si>
  <si>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</si>
  <si>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</si>
  <si>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</si>
  <si>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</si>
  <si>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</si>
  <si>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</si>
  <si>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</si>
  <si>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</si>
  <si>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</si>
  <si>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</si>
  <si>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</si>
  <si>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</si>
  <si>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</si>
  <si>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</si>
  <si>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</si>
  <si>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</si>
  <si>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</si>
  <si>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</si>
  <si>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</si>
  <si>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</si>
  <si>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</si>
  <si>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</si>
  <si>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</si>
  <si>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</si>
  <si>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</si>
  <si>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</si>
  <si>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</si>
  <si>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</si>
  <si>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</si>
  <si>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</si>
  <si>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</si>
  <si>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</si>
  <si>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</si>
  <si>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</si>
  <si>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</si>
  <si>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</si>
  <si>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</si>
  <si>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</si>
  <si>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</si>
  <si>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</si>
  <si>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</si>
  <si>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</si>
  <si>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</si>
  <si>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</si>
  <si>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</si>
  <si>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</si>
  <si>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</si>
  <si>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</si>
  <si>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</si>
  <si>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</si>
  <si>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</si>
  <si>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</si>
  <si>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</si>
  <si>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</si>
  <si>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</si>
  <si>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</si>
  <si>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</si>
  <si>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</si>
  <si>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</si>
  <si>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</si>
  <si>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</si>
  <si>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</si>
  <si>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</si>
  <si>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</si>
  <si>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</si>
  <si>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</si>
  <si>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</si>
  <si>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</si>
  <si>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</si>
  <si>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</si>
  <si>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</si>
  <si>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</si>
  <si>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</si>
  <si>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</si>
  <si>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</si>
  <si>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</si>
  <si>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</si>
  <si>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</si>
  <si>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</si>
  <si>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</si>
  <si>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</si>
  <si>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</si>
  <si>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</si>
  <si>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</si>
  <si>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</si>
  <si>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</si>
  <si>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</si>
  <si>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</si>
  <si>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</si>
  <si>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</si>
  <si>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</si>
  <si>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</si>
  <si>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</si>
  <si>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</si>
  <si>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</si>
  <si>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</si>
  <si>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</si>
  <si>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</si>
  <si>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</si>
  <si>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</si>
  <si>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</si>
  <si>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</si>
  <si>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</si>
  <si>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</si>
  <si>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</si>
  <si>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</si>
  <si>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</si>
  <si>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</si>
  <si>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</si>
  <si>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</si>
  <si>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</si>
  <si>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</si>
  <si>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</si>
  <si>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</si>
  <si>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</si>
  <si>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</si>
  <si>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</si>
  <si>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</si>
  <si>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</si>
  <si>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</si>
  <si>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</si>
  <si>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</si>
  <si>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</si>
  <si>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</si>
  <si>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</si>
  <si>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</si>
  <si>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</si>
  <si>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</si>
  <si>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</si>
  <si>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</si>
  <si>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</si>
  <si>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</si>
  <si>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</si>
  <si>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</si>
  <si>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</si>
  <si>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</si>
  <si>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</si>
  <si>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</si>
  <si>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</si>
  <si>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</si>
  <si>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</si>
  <si>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</si>
  <si>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</si>
  <si>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</si>
  <si>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</si>
  <si>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</si>
  <si>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</si>
  <si>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</si>
  <si>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</si>
  <si>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</si>
  <si>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</si>
  <si>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</si>
  <si>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</si>
  <si>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</si>
  <si>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</si>
  <si>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</si>
  <si>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</si>
  <si>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</si>
  <si>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</si>
  <si>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</si>
  <si>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</si>
  <si>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</si>
  <si>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</si>
  <si>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</si>
  <si>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</si>
  <si>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</si>
  <si>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</si>
  <si>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</si>
  <si>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</si>
  <si>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</si>
  <si>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</si>
  <si>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</si>
  <si>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</si>
  <si>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</si>
  <si>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</si>
  <si>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</si>
  <si>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</si>
  <si>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</si>
  <si>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</si>
  <si>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</si>
  <si>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</si>
  <si>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</si>
  <si>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</si>
  <si>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</si>
  <si>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</si>
  <si>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</si>
  <si>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</si>
  <si>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</si>
  <si>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</si>
  <si>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</si>
  <si>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</si>
  <si>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</si>
  <si>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</si>
  <si>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</si>
  <si>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</si>
  <si>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</si>
  <si>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</si>
  <si>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</si>
  <si>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</si>
  <si>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</si>
  <si>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</si>
  <si>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</si>
  <si>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</si>
  <si>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</si>
  <si>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</si>
  <si>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</si>
  <si>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</si>
  <si>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</si>
  <si>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</si>
  <si>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</si>
  <si>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</si>
  <si>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</si>
  <si>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</si>
  <si>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</si>
  <si>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</si>
  <si>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</si>
  <si>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</si>
  <si>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</si>
  <si>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</si>
  <si>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</si>
  <si>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</si>
  <si>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</si>
  <si>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</si>
  <si>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</si>
  <si>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</si>
  <si>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</si>
  <si>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</si>
  <si>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</si>
  <si>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</si>
  <si>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</si>
  <si>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</si>
  <si>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</si>
  <si>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</si>
  <si>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</si>
  <si>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</si>
  <si>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</si>
  <si>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</si>
  <si>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</si>
  <si>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</si>
  <si>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</si>
  <si>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</si>
  <si>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</si>
  <si>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</si>
  <si>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</si>
  <si>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</si>
  <si>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</si>
  <si>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</si>
  <si>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</si>
  <si>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</si>
  <si>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</si>
  <si>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</si>
  <si>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</si>
  <si>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</si>
  <si>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</si>
  <si>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</si>
  <si>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</si>
  <si>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</si>
  <si>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</si>
  <si>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</si>
  <si>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</si>
  <si>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</si>
  <si>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</si>
  <si>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</si>
  <si>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</si>
  <si>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</si>
  <si>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</si>
  <si>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</si>
  <si>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</si>
  <si>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</si>
  <si>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</si>
  <si>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</si>
  <si>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</si>
  <si>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</si>
  <si>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</si>
  <si>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</si>
  <si>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</si>
  <si>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</si>
  <si>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</si>
  <si>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</si>
  <si>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</si>
  <si>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</si>
  <si>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</si>
  <si>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</si>
  <si>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</si>
  <si>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</si>
  <si>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</si>
  <si>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</si>
  <si>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</si>
  <si>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</si>
  <si>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</si>
  <si>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</si>
  <si>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</si>
  <si>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</si>
  <si>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</si>
  <si>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</si>
  <si>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</si>
  <si>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</si>
  <si>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</si>
  <si>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</si>
  <si>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</si>
  <si>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</si>
  <si>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</si>
  <si>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</si>
  <si>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</si>
  <si>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</si>
  <si>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</si>
  <si>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</si>
  <si>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</si>
  <si>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</si>
  <si>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</si>
  <si>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</si>
  <si>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</si>
  <si>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</si>
  <si>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</si>
  <si>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</si>
  <si>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</si>
  <si>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</si>
  <si>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</si>
  <si>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</si>
  <si>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</si>
  <si>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</si>
  <si>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</si>
  <si>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</si>
  <si>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</si>
  <si>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</si>
  <si>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</si>
  <si>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</si>
  <si>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</si>
  <si>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</si>
  <si>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</si>
  <si>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</si>
  <si>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</si>
  <si>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</si>
  <si>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</si>
  <si>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</si>
  <si>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</si>
  <si>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</si>
  <si>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</si>
  <si>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</si>
  <si>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</si>
  <si>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</si>
  <si>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</si>
  <si>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</si>
  <si>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</si>
  <si>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</si>
  <si>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</si>
  <si>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</si>
  <si>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</si>
  <si>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</si>
  <si>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</si>
  <si>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</si>
  <si>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</si>
  <si>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</si>
  <si>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</si>
  <si>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</si>
  <si>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</si>
  <si>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</si>
  <si>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</si>
  <si>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</si>
  <si>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</si>
  <si>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</si>
  <si>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</si>
  <si>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</si>
  <si>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</si>
  <si>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</si>
  <si>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</si>
  <si>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</si>
  <si>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</si>
  <si>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</si>
  <si>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</si>
  <si>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</si>
  <si>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</si>
  <si>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</si>
  <si>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</si>
  <si>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</si>
  <si>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</si>
  <si>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</si>
  <si>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</si>
  <si>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</si>
  <si>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</si>
  <si>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</si>
  <si>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</si>
  <si>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</si>
  <si>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</si>
  <si>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</si>
  <si>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</si>
  <si>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</si>
  <si>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</si>
  <si>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</si>
  <si>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</si>
  <si>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</si>
  <si>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</si>
  <si>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</si>
  <si>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</si>
  <si>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</si>
  <si>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</si>
  <si>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</si>
  <si>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</si>
  <si>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</si>
  <si>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</si>
  <si>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</si>
  <si>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</si>
  <si>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</si>
  <si>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</si>
  <si>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</si>
  <si>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</si>
  <si>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</si>
  <si>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</si>
  <si>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</si>
  <si>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</si>
  <si>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</si>
  <si>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</si>
  <si>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</si>
  <si>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</si>
  <si>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</si>
  <si>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</si>
  <si>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</si>
  <si>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</si>
  <si>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</si>
  <si>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</si>
  <si>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</si>
  <si>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</si>
  <si>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</si>
  <si>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</si>
  <si>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</si>
  <si>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</si>
  <si>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</si>
  <si>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</si>
  <si>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</si>
  <si>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</si>
  <si>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</si>
  <si>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</si>
  <si>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</si>
  <si>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</si>
  <si>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</si>
  <si>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</si>
  <si>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</si>
  <si>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</si>
  <si>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</si>
  <si>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</si>
  <si>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</si>
  <si>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</si>
  <si>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</si>
  <si>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</si>
  <si>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</si>
  <si>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</si>
  <si>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</si>
  <si>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</si>
  <si>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</si>
  <si>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</si>
  <si>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</si>
  <si>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</si>
  <si>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</si>
  <si>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</si>
  <si>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</si>
  <si>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</si>
  <si>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</si>
  <si>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</si>
  <si>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</si>
  <si>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</si>
  <si>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</si>
  <si>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</si>
  <si>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</si>
  <si>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</si>
  <si>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</si>
  <si>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</si>
  <si>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</si>
  <si>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</si>
  <si>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</si>
  <si>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</si>
  <si>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</si>
  <si>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</si>
  <si>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</si>
  <si>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</si>
  <si>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</si>
  <si>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</si>
  <si>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</si>
  <si>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</si>
  <si>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</si>
  <si>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</si>
  <si>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</si>
  <si>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</si>
  <si>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</si>
  <si>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</si>
  <si>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</si>
  <si>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</si>
  <si>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</si>
  <si>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</si>
  <si>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</si>
  <si>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</si>
  <si>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</si>
  <si>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</si>
  <si>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</si>
  <si>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</si>
  <si>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</si>
  <si>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</si>
  <si>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</si>
  <si>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</si>
  <si>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</si>
  <si>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</si>
  <si>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</si>
  <si>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</si>
  <si>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</si>
  <si>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</si>
  <si>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</si>
  <si>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</si>
  <si>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</si>
  <si>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</si>
  <si>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</si>
  <si>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</si>
  <si>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</si>
  <si>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</si>
  <si>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</si>
  <si>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</si>
  <si>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</si>
  <si>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</si>
  <si>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</si>
  <si>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</si>
  <si>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</si>
  <si>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</si>
  <si>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</si>
  <si>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</si>
  <si>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</si>
  <si>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</si>
  <si>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</si>
  <si>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</si>
  <si>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</si>
  <si>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</si>
  <si>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</si>
  <si>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</si>
  <si>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</si>
  <si>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</si>
  <si>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</si>
  <si>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</si>
  <si>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</si>
  <si>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</si>
  <si>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</si>
  <si>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</si>
  <si>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</si>
  <si>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</si>
  <si>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</si>
  <si>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</si>
  <si>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</si>
  <si>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</si>
  <si>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</si>
  <si>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</si>
  <si>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</si>
  <si>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</si>
  <si>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</si>
  <si>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</si>
  <si>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</si>
  <si>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</si>
  <si>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</si>
  <si>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</si>
  <si>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</si>
  <si>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</si>
  <si>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</si>
  <si>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</si>
  <si>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</si>
  <si>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</si>
  <si>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</si>
  <si>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</si>
  <si>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</si>
  <si>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</si>
  <si>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</si>
  <si>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</si>
  <si>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</si>
  <si>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</si>
  <si>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</si>
  <si>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</si>
  <si>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</si>
  <si>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</si>
  <si>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</si>
  <si>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</si>
  <si>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</si>
  <si>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</si>
  <si>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</si>
  <si>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</si>
  <si>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</si>
  <si>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</si>
  <si>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</si>
  <si>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</si>
  <si>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</si>
  <si>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</si>
  <si>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</si>
  <si>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</si>
  <si>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</si>
  <si>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</si>
  <si>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</si>
  <si>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</si>
  <si>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</si>
  <si>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</si>
  <si>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</si>
  <si>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</si>
  <si>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</si>
  <si>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</si>
  <si>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</si>
  <si>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</si>
  <si>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</si>
  <si>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</si>
  <si>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</si>
  <si>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</si>
  <si>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</si>
  <si>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</si>
  <si>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</si>
  <si>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</si>
  <si>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</si>
  <si>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</si>
  <si>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</si>
  <si>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</si>
  <si>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</si>
  <si>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</si>
  <si>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</si>
  <si>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</si>
  <si>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</si>
  <si>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</si>
  <si>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</si>
  <si>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</si>
  <si>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</si>
  <si>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</si>
  <si>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</si>
  <si>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</si>
  <si>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</si>
  <si>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</si>
  <si>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</si>
  <si>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</si>
  <si>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</si>
  <si>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</si>
  <si>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</si>
  <si>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</si>
  <si>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</si>
  <si>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</si>
  <si>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</si>
  <si>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</si>
  <si>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</si>
  <si>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</si>
  <si>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</si>
  <si>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</si>
  <si>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</si>
  <si>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</si>
  <si>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</si>
  <si>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</si>
  <si>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</si>
  <si>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</si>
  <si>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</si>
  <si>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</si>
  <si>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</si>
  <si>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</si>
  <si>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</si>
  <si>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</si>
  <si>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</si>
  <si>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</si>
  <si>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</si>
  <si>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</si>
  <si>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</si>
  <si>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</si>
  <si>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</si>
  <si>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</si>
  <si>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</si>
  <si>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</si>
  <si>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</si>
  <si>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</si>
  <si>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</si>
  <si>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</si>
  <si>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</si>
  <si>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</si>
  <si>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</si>
  <si>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</si>
  <si>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</si>
  <si>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</si>
  <si>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</si>
  <si>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</si>
  <si>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</si>
  <si>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</si>
  <si>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</si>
  <si>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</si>
  <si>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</si>
  <si>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</si>
  <si>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</si>
  <si>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</si>
  <si>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</si>
  <si>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</si>
  <si>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</si>
  <si>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</si>
  <si>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</si>
  <si>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</si>
  <si>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</si>
  <si>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</si>
  <si>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</si>
  <si>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</si>
  <si>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</si>
  <si>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</si>
  <si>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</si>
  <si>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</si>
  <si>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</si>
  <si>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</si>
  <si>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</si>
  <si>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</si>
  <si>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</si>
  <si>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</si>
  <si>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</si>
  <si>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</si>
  <si>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</si>
  <si>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</si>
  <si>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</si>
  <si>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</si>
  <si>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</si>
  <si>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</si>
  <si>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</si>
  <si>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</si>
  <si>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</si>
  <si>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</si>
  <si>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</si>
  <si>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</si>
  <si>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</si>
  <si>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</si>
  <si>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</si>
  <si>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</si>
  <si>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</si>
  <si>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</si>
  <si>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</si>
  <si>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</si>
  <si>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</si>
  <si>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</si>
  <si>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</si>
  <si>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</si>
  <si>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</si>
  <si>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</si>
  <si>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</si>
  <si>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</si>
  <si>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</si>
  <si>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</si>
  <si>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</si>
  <si>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</si>
  <si>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</si>
  <si>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</si>
  <si>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</si>
  <si>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</si>
  <si>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</si>
  <si>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</si>
  <si>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</si>
  <si>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</si>
  <si>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</si>
  <si>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</si>
  <si>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</si>
  <si>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</si>
  <si>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</si>
  <si>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</si>
  <si>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</si>
  <si>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</si>
  <si>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</si>
  <si>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</si>
  <si>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</si>
  <si>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</si>
  <si>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</si>
  <si>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</si>
  <si>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</si>
  <si>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</si>
  <si>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</si>
  <si>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</si>
  <si>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</si>
  <si>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</si>
  <si>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</si>
  <si>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</si>
  <si>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</si>
  <si>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</si>
  <si>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</si>
  <si>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</si>
  <si>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</si>
  <si>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</si>
  <si>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</si>
  <si>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</si>
  <si>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</si>
  <si>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</si>
  <si>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</si>
  <si>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</si>
  <si>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</si>
  <si>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</si>
  <si>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</si>
  <si>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</si>
  <si>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</si>
  <si>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</si>
  <si>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</si>
  <si>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</si>
  <si>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</si>
  <si>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</si>
  <si>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</si>
  <si>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</si>
  <si>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</si>
  <si>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</si>
  <si>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</si>
  <si>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</si>
  <si>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</si>
  <si>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</si>
  <si>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</si>
  <si>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</si>
  <si>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</si>
  <si>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</si>
  <si>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</si>
  <si>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</si>
  <si>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</si>
  <si>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</si>
  <si>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</si>
  <si>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</si>
  <si>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</si>
  <si>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</si>
  <si>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</si>
  <si>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</si>
  <si>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</si>
  <si>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</si>
  <si>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</si>
  <si>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</si>
  <si>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</si>
  <si>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</si>
  <si>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</si>
  <si>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</si>
  <si>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</si>
  <si>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</si>
  <si>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</si>
  <si>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</si>
  <si>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</si>
  <si>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</si>
  <si>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</si>
  <si>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</si>
  <si>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</si>
  <si>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</si>
  <si>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</si>
  <si>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</si>
  <si>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</si>
  <si>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</si>
  <si>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</si>
  <si>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</si>
  <si>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</si>
  <si>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</si>
  <si>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</si>
  <si>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</si>
  <si>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</si>
  <si>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</si>
  <si>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</si>
  <si>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</si>
  <si>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</si>
  <si>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</si>
  <si>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</si>
  <si>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</si>
  <si>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</si>
  <si>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</si>
  <si>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</si>
  <si>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</si>
  <si>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</si>
  <si>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</si>
  <si>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</si>
  <si>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</si>
  <si>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</si>
  <si>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</si>
  <si>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</si>
  <si>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</si>
  <si>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</si>
  <si>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</si>
  <si>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</si>
  <si>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</si>
  <si>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</si>
  <si>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</si>
  <si>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</si>
  <si>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</si>
  <si>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</si>
  <si>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</si>
  <si>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</si>
  <si>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</si>
  <si>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</si>
  <si>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</si>
  <si>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</si>
  <si>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</si>
  <si>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</si>
  <si>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</si>
  <si>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</si>
  <si>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</si>
  <si>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</si>
  <si>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</si>
  <si>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</si>
  <si>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</si>
  <si>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</si>
  <si>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</si>
  <si>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</si>
  <si>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</si>
  <si>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</si>
  <si>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</si>
  <si>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</si>
  <si>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</si>
  <si>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</si>
  <si>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</si>
  <si>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</si>
  <si>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</si>
  <si>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</si>
  <si>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</si>
  <si>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</si>
  <si>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</si>
  <si>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</si>
  <si>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</si>
  <si>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</si>
  <si>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</si>
  <si>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</si>
  <si>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</si>
  <si>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</si>
  <si>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</si>
  <si>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</si>
  <si>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</si>
  <si>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</si>
  <si>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</si>
  <si>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</si>
  <si>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</si>
  <si>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</si>
  <si>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</si>
  <si>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</si>
  <si>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</si>
  <si>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</si>
  <si>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</si>
  <si>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</si>
  <si>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</si>
  <si>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</si>
  <si>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</si>
  <si>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</si>
  <si>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</si>
  <si>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</si>
  <si>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</si>
  <si>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</si>
  <si>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</si>
  <si>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</si>
  <si>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</si>
  <si>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</si>
  <si>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</si>
  <si>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</si>
  <si>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</si>
  <si>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</si>
  <si>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</si>
  <si>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</si>
  <si>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</si>
  <si>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</si>
  <si>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</si>
  <si>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</si>
  <si>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</si>
  <si>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</si>
  <si>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</si>
  <si>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</si>
  <si>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</si>
  <si>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</si>
  <si>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</si>
  <si>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</si>
  <si>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</si>
  <si>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</si>
  <si>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</si>
  <si>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</si>
  <si>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</si>
  <si>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</si>
  <si>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</si>
  <si>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</si>
  <si>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</si>
  <si>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</si>
  <si>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</si>
  <si>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</si>
  <si>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</si>
  <si>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</si>
  <si>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</si>
  <si>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</si>
  <si>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</si>
  <si>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</si>
  <si>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</si>
  <si>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</si>
  <si>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</si>
  <si>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</si>
  <si>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</si>
  <si>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</si>
  <si>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</si>
  <si>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</si>
  <si>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</si>
  <si>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</si>
  <si>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</si>
  <si>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</si>
  <si>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</si>
  <si>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</si>
  <si>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</si>
  <si>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</si>
  <si>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</si>
  <si>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</si>
  <si>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</si>
  <si>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</si>
  <si>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</si>
  <si>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</si>
  <si>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</si>
  <si>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</si>
  <si>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</si>
  <si>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</si>
  <si>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</si>
  <si>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</si>
  <si>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</si>
  <si>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</si>
  <si>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</si>
  <si>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</si>
  <si>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</si>
  <si>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</si>
  <si>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</si>
  <si>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</si>
  <si>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</si>
  <si>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</si>
  <si>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</si>
  <si>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</si>
  <si>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</si>
  <si>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</si>
  <si>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</si>
  <si>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</si>
  <si>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</si>
  <si>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</si>
  <si>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</si>
  <si>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</si>
  <si>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</si>
  <si>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</si>
  <si>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</si>
  <si>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</si>
  <si>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</si>
  <si>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</si>
  <si>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</si>
  <si>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</si>
  <si>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</si>
  <si>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</si>
  <si>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</si>
  <si>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</si>
  <si>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</si>
  <si>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</si>
  <si>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</si>
  <si>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</si>
  <si>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</si>
  <si>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</si>
  <si>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</si>
  <si>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</si>
  <si>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</si>
  <si>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</si>
  <si>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</si>
  <si>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</si>
  <si>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</si>
  <si>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</si>
  <si>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</si>
  <si>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</si>
  <si>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</si>
  <si>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</si>
  <si>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</si>
  <si>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</si>
  <si>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</si>
  <si>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</si>
  <si>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</si>
  <si>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</si>
  <si>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</si>
  <si>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</si>
  <si>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</si>
  <si>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</si>
  <si>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</si>
  <si>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</si>
  <si>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</si>
  <si>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</si>
  <si>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</si>
  <si>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</si>
  <si>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</si>
  <si>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</si>
  <si>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</si>
  <si>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</si>
  <si>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</si>
  <si>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</si>
  <si>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</si>
  <si>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</si>
  <si>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</si>
  <si>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</si>
  <si>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</si>
  <si>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</si>
  <si>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</si>
  <si>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</si>
  <si>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</si>
  <si>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</si>
  <si>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</si>
  <si>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</si>
  <si>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</si>
  <si>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</si>
  <si>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</si>
  <si>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</si>
  <si>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</si>
  <si>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</si>
  <si>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</si>
  <si>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</si>
  <si>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</si>
  <si>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</si>
  <si>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</si>
  <si>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</si>
  <si>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</si>
  <si>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</si>
  <si>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</si>
  <si>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</si>
  <si>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</si>
  <si>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</si>
  <si>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</si>
  <si>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</si>
  <si>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</si>
  <si>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</si>
  <si>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</si>
  <si>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</si>
  <si>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</si>
  <si>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</si>
  <si>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</si>
  <si>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</si>
  <si>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</si>
  <si>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</si>
  <si>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</si>
  <si>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</si>
  <si>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</si>
  <si>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</si>
  <si>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</si>
  <si>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</si>
  <si>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</si>
  <si>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</si>
  <si>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</si>
  <si>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</si>
  <si>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</si>
  <si>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</si>
  <si>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</si>
  <si>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</si>
  <si>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</si>
  <si>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</si>
  <si>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</si>
  <si>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</si>
  <si>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</si>
  <si>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</si>
  <si>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</si>
  <si>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</si>
  <si>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</si>
  <si>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</si>
  <si>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</si>
  <si>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</si>
  <si>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</si>
  <si>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</si>
  <si>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</si>
  <si>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</si>
  <si>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</si>
  <si>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</si>
  <si>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</si>
  <si>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</si>
  <si>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</si>
  <si>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</si>
  <si>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</si>
  <si>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</si>
  <si>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</si>
  <si>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</si>
  <si>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</si>
  <si>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</si>
  <si>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</si>
  <si>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</si>
  <si>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</si>
  <si>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</si>
  <si>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</si>
  <si>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</si>
  <si>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</si>
  <si>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</si>
  <si>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</si>
  <si>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</si>
  <si>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</si>
  <si>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</si>
  <si>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</si>
  <si>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</si>
  <si>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</si>
  <si>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</si>
  <si>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</si>
  <si>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</si>
  <si>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</si>
  <si>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</si>
  <si>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</si>
  <si>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</si>
  <si>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</si>
  <si>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</si>
  <si>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</si>
  <si>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</si>
  <si>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</si>
  <si>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</si>
  <si>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</si>
  <si>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</si>
  <si>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</si>
  <si>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</si>
  <si>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</si>
  <si>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</si>
  <si>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</si>
  <si>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</si>
  <si>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</si>
  <si>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</si>
  <si>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</si>
  <si>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</si>
  <si>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</si>
  <si>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</si>
  <si>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</si>
  <si>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</si>
  <si>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</si>
  <si>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</si>
  <si>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</si>
  <si>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</si>
  <si>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</si>
  <si>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</si>
  <si>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</si>
  <si>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</si>
  <si>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</si>
  <si>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</si>
  <si>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</si>
  <si>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</si>
  <si>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</si>
  <si>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</si>
  <si>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</si>
  <si>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</si>
  <si>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</si>
  <si>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</si>
  <si>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</si>
  <si>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</si>
  <si>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</si>
  <si>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</si>
  <si>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</si>
  <si>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</si>
  <si>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</si>
  <si>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</si>
  <si>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</si>
  <si>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</si>
  <si>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</si>
  <si>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</si>
  <si>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</si>
  <si>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</si>
  <si>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</si>
  <si>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</si>
  <si>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</si>
  <si>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</si>
  <si>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</si>
  <si>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</si>
  <si>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</si>
  <si>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</si>
  <si>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</si>
  <si>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</si>
  <si>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</si>
  <si>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</si>
  <si>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</si>
  <si>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</si>
  <si>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</si>
  <si>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</si>
  <si>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</si>
  <si>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</si>
  <si>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</si>
  <si>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</si>
  <si>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</si>
  <si>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</si>
  <si>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</si>
  <si>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</si>
  <si>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</si>
  <si>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</si>
  <si>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</si>
  <si>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</si>
  <si>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</si>
  <si>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</si>
  <si>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</si>
  <si>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</si>
  <si>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</si>
  <si>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</si>
  <si>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</si>
  <si>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</si>
  <si>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</si>
  <si>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</si>
  <si>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</si>
  <si>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</si>
  <si>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</si>
  <si>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</si>
  <si>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</si>
  <si>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</si>
  <si>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</si>
  <si>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</si>
  <si>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</si>
  <si>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</si>
  <si>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</si>
  <si>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</si>
  <si>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</si>
  <si>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</si>
  <si>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</si>
  <si>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</si>
  <si>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</si>
  <si>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</si>
  <si>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</si>
  <si>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</si>
  <si>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</si>
  <si>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</si>
  <si>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</si>
  <si>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</si>
  <si>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</si>
  <si>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</si>
  <si>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</si>
  <si>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</si>
  <si>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</si>
  <si>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</si>
  <si>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</si>
  <si>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</si>
  <si>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</si>
  <si>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</si>
  <si>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</si>
  <si>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</si>
  <si>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</si>
  <si>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</si>
  <si>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</si>
  <si>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</si>
  <si>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</si>
  <si>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</si>
  <si>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</si>
  <si>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</si>
  <si>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</si>
  <si>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</si>
  <si>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</si>
  <si>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</si>
  <si>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</si>
  <si>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</si>
  <si>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</si>
  <si>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</si>
  <si>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</si>
  <si>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</si>
  <si>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</si>
  <si>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</si>
  <si>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</si>
  <si>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</si>
  <si>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</si>
  <si>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</si>
  <si>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</si>
  <si>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</si>
  <si>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</si>
  <si>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</si>
  <si>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</si>
  <si>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</si>
  <si>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</si>
  <si>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</si>
  <si>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</si>
  <si>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</si>
  <si>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</si>
  <si>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</si>
  <si>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</si>
  <si>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</si>
  <si>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</si>
  <si>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</si>
  <si>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</si>
  <si>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</si>
  <si>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</si>
  <si>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</si>
  <si>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</si>
  <si>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</si>
  <si>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</si>
  <si>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</si>
  <si>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</si>
  <si>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</si>
  <si>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</si>
  <si>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</si>
  <si>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</si>
  <si>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</si>
  <si>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</si>
  <si>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</si>
  <si>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</si>
  <si>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</si>
  <si>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</si>
  <si>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</si>
  <si>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</si>
  <si>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</si>
  <si>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</si>
  <si>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</si>
  <si>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</si>
  <si>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</si>
  <si>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</si>
  <si>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</si>
  <si>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</si>
  <si>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</si>
  <si>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</si>
  <si>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</si>
  <si>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</si>
  <si>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</si>
  <si>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</si>
  <si>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</si>
  <si>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</si>
  <si>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</si>
  <si>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</si>
  <si>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</si>
  <si>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</si>
  <si>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</si>
  <si>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</si>
  <si>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</si>
  <si>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</si>
  <si>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</si>
  <si>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</si>
  <si>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</si>
  <si>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</si>
  <si>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</si>
  <si>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</si>
  <si>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</si>
  <si>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</si>
  <si>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</si>
  <si>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</si>
  <si>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</si>
  <si>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</si>
  <si>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</si>
  <si>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</si>
  <si>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</si>
  <si>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</si>
  <si>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</si>
  <si>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</si>
  <si>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</si>
  <si>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</si>
  <si>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</si>
  <si>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</si>
  <si>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</si>
  <si>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</si>
  <si>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</si>
  <si>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</si>
  <si>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</si>
  <si>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</si>
  <si>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</si>
  <si>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</si>
  <si>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</si>
  <si>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</si>
  <si>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</si>
  <si>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</si>
  <si>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</si>
  <si>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</si>
  <si>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</si>
  <si>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</si>
  <si>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</si>
  <si>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</si>
  <si>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</si>
  <si>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</si>
  <si>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</si>
  <si>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</si>
  <si>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</si>
  <si>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</si>
  <si>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</si>
  <si>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</si>
  <si>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</si>
  <si>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</si>
  <si>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</si>
  <si>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</si>
  <si>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</si>
  <si>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</si>
  <si>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</si>
  <si>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</si>
  <si>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</si>
  <si>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</si>
  <si>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</si>
  <si>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</si>
  <si>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</si>
  <si>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</si>
  <si>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</si>
  <si>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</si>
  <si>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</si>
  <si>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</si>
  <si>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</si>
  <si>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</si>
  <si>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</si>
  <si>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</si>
  <si>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</si>
  <si>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</si>
  <si>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</si>
  <si>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</si>
  <si>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</si>
  <si>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</si>
  <si>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</si>
  <si>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</si>
  <si>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</si>
  <si>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</si>
  <si>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</si>
  <si>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</si>
  <si>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</si>
  <si>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</si>
  <si>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</si>
  <si>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</si>
  <si>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</si>
  <si>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</si>
  <si>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</si>
  <si>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</si>
  <si>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</si>
  <si>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</si>
  <si>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</si>
  <si>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</si>
  <si>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</si>
  <si>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</si>
  <si>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</si>
  <si>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</si>
  <si>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</si>
  <si>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</si>
  <si>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</si>
  <si>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</si>
  <si>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</si>
  <si>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</si>
  <si>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</si>
  <si>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</si>
  <si>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</si>
  <si>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</si>
  <si>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</si>
  <si>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</si>
  <si>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</si>
  <si>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</si>
  <si>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</si>
  <si>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</si>
  <si>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</si>
  <si>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</si>
  <si>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</si>
  <si>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</si>
  <si>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</si>
  <si>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</si>
  <si>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</si>
  <si>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</si>
  <si>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</si>
  <si>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</si>
  <si>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</si>
  <si>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</si>
  <si>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</si>
  <si>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</si>
  <si>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</si>
  <si>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</si>
  <si>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</si>
  <si>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</si>
  <si>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</si>
  <si>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</si>
  <si>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</si>
  <si>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</si>
  <si>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</si>
  <si>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</si>
  <si>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</si>
  <si>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</si>
  <si>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</si>
  <si>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</si>
  <si>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</si>
  <si>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</si>
  <si>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</si>
  <si>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</si>
  <si>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</si>
  <si>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</si>
  <si>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</si>
  <si>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</si>
  <si>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</si>
  <si>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</si>
  <si>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</si>
  <si>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</si>
  <si>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</si>
  <si>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</si>
  <si>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</si>
  <si>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</si>
  <si>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</si>
  <si>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</si>
  <si>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</si>
  <si>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</si>
  <si>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</si>
  <si>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</si>
  <si>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</si>
  <si>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</si>
  <si>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</si>
  <si>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</si>
  <si>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</si>
  <si>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</si>
  <si>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</si>
  <si>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</si>
  <si>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</si>
  <si>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</si>
  <si>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</si>
  <si>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</si>
  <si>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</si>
  <si>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</si>
  <si>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</si>
  <si>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</si>
  <si>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</si>
  <si>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</si>
  <si>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</si>
  <si>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</si>
  <si>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</si>
  <si>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</si>
  <si>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</si>
  <si>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</si>
  <si>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</si>
  <si>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</si>
  <si>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</si>
  <si>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</si>
  <si>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</si>
  <si>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</si>
  <si>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</si>
  <si>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</si>
  <si>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</si>
  <si>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</si>
  <si>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</si>
  <si>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</si>
  <si>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</si>
  <si>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</si>
  <si>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</si>
  <si>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</si>
  <si>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</si>
  <si>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</si>
  <si>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</si>
  <si>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</si>
  <si>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</si>
  <si>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</si>
  <si>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</si>
  <si>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</si>
  <si>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</si>
  <si>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</si>
  <si>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</si>
  <si>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</si>
  <si>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</si>
  <si>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</si>
  <si>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</si>
  <si>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</si>
  <si>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</si>
  <si>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</si>
  <si>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</si>
  <si>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</si>
  <si>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</si>
  <si>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</si>
  <si>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</si>
  <si>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</si>
  <si>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</si>
  <si>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</si>
  <si>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</si>
  <si>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</si>
  <si>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</si>
  <si>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</si>
  <si>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</si>
  <si>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</si>
  <si>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</si>
  <si>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</si>
  <si>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</si>
  <si>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</si>
  <si>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</si>
  <si>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</si>
  <si>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</si>
  <si>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</si>
  <si>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</si>
  <si>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</si>
  <si>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</si>
  <si>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</si>
  <si>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</si>
  <si>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</si>
  <si>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</si>
  <si>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</si>
  <si>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</si>
  <si>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</si>
  <si>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</si>
  <si>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</si>
  <si>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</si>
  <si>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</si>
  <si>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</si>
  <si>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</si>
  <si>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</si>
  <si>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</si>
  <si>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</si>
  <si>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</si>
  <si>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</si>
  <si>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</si>
  <si>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</si>
  <si>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</si>
  <si>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</si>
  <si>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</si>
  <si>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</si>
  <si>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</si>
  <si>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</si>
  <si>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</si>
  <si>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</si>
  <si>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</si>
  <si>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</si>
  <si>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</si>
  <si>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</si>
  <si>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</si>
  <si>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</si>
  <si>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</si>
  <si>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</si>
  <si>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</si>
  <si>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</si>
  <si>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</si>
  <si>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</si>
  <si>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</si>
  <si>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</si>
  <si>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</si>
  <si>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</si>
  <si>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</si>
  <si>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</si>
  <si>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</si>
  <si>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</si>
  <si>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</si>
  <si>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</si>
  <si>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</si>
  <si>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</si>
  <si>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</si>
  <si>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</si>
  <si>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</si>
  <si>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</si>
  <si>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</si>
  <si>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</si>
  <si>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</si>
  <si>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</si>
  <si>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</si>
  <si>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</si>
  <si>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</si>
  <si>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</si>
  <si>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</si>
  <si>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</si>
  <si>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</si>
  <si>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</si>
  <si>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</si>
  <si>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</si>
  <si>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</si>
  <si>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</si>
  <si>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</si>
  <si>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</si>
  <si>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</si>
  <si>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</si>
  <si>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</si>
  <si>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</si>
  <si>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</si>
  <si>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</si>
  <si>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</si>
  <si>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</si>
  <si>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</si>
  <si>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</si>
  <si>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</si>
  <si>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</si>
  <si>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</si>
  <si>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</si>
  <si>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</si>
  <si>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</si>
  <si>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</si>
  <si>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</si>
  <si>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</si>
  <si>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</si>
  <si>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</si>
  <si>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</si>
  <si>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</si>
  <si>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</si>
  <si>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</si>
  <si>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</si>
  <si>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</si>
  <si>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</si>
  <si>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</si>
  <si>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</si>
  <si>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</si>
  <si>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</si>
  <si>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</si>
  <si>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</si>
  <si>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</si>
  <si>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</si>
  <si>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</si>
  <si>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</si>
  <si>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</si>
  <si>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</si>
  <si>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</si>
  <si>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</si>
  <si>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</si>
  <si>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</si>
  <si>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</si>
  <si>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</si>
  <si>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</si>
  <si>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</si>
  <si>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</si>
  <si>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</si>
  <si>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</si>
  <si>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</si>
  <si>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</si>
  <si>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</si>
  <si>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</si>
  <si>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</si>
  <si>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</si>
  <si>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</si>
  <si>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</si>
  <si>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</si>
  <si>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</si>
  <si>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</si>
  <si>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</si>
  <si>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</si>
  <si>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</si>
  <si>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</si>
  <si>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</si>
  <si>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</si>
  <si>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</si>
  <si>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</si>
  <si>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</si>
  <si>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</si>
  <si>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</si>
  <si>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</si>
  <si>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</si>
  <si>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</si>
  <si>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</si>
  <si>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</si>
  <si>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</si>
  <si>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</si>
  <si>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</si>
  <si>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</si>
  <si>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</si>
  <si>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</si>
  <si>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</si>
  <si>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</si>
  <si>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</si>
  <si>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</si>
  <si>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</si>
  <si>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</si>
  <si>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</si>
  <si>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</si>
  <si>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</si>
  <si>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</si>
  <si>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</si>
  <si>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</si>
  <si>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</si>
  <si>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</si>
  <si>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</si>
  <si>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</si>
  <si>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</si>
  <si>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</si>
  <si>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</si>
  <si>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</si>
  <si>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</si>
  <si>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</si>
  <si>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</si>
  <si>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</si>
  <si>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</si>
  <si>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</si>
  <si>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</si>
  <si>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</si>
  <si>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</si>
  <si>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</si>
  <si>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</si>
  <si>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</si>
  <si>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</si>
  <si>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</si>
  <si>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</si>
  <si>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</si>
  <si>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</si>
  <si>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</si>
  <si>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</si>
  <si>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</si>
  <si>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</si>
  <si>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</si>
  <si>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</si>
  <si>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</si>
  <si>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</si>
  <si>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</si>
  <si>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</si>
  <si>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</si>
  <si>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</si>
  <si>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</si>
  <si>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</si>
  <si>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</si>
  <si>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</si>
  <si>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</si>
  <si>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</si>
  <si>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</si>
  <si>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</si>
  <si>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</si>
  <si>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</si>
  <si>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</si>
  <si>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</si>
  <si>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</si>
  <si>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</si>
  <si>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</si>
  <si>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</si>
  <si>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</si>
  <si>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</si>
  <si>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</si>
  <si>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</si>
  <si>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</si>
  <si>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</si>
  <si>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</si>
  <si>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</si>
  <si>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</si>
  <si>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</si>
  <si>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</si>
  <si>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</si>
  <si>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</si>
  <si>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</si>
  <si>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</si>
  <si>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</si>
  <si>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</si>
  <si>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</si>
  <si>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</si>
  <si>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</si>
  <si>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</si>
  <si>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</si>
  <si>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</si>
  <si>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</si>
  <si>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</si>
  <si>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</si>
  <si>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</si>
  <si>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</si>
  <si>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</si>
  <si>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</si>
  <si>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</si>
  <si>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</si>
  <si>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</si>
  <si>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</si>
  <si>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</si>
  <si>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</si>
  <si>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</si>
  <si>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</si>
  <si>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</si>
  <si>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</si>
  <si>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</si>
  <si>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</si>
  <si>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</si>
  <si>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</si>
  <si>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</si>
  <si>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</si>
  <si>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</si>
  <si>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</si>
  <si>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</si>
  <si>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</si>
  <si>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</si>
  <si>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</si>
  <si>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</si>
  <si>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</si>
  <si>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</si>
  <si>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</si>
  <si>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</si>
  <si>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</si>
  <si>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</si>
  <si>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</si>
  <si>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</si>
  <si>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</si>
  <si>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</si>
  <si>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</si>
  <si>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</si>
  <si>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</si>
  <si>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</si>
  <si>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</si>
  <si>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</si>
  <si>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</si>
  <si>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</si>
  <si>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</si>
  <si>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</si>
  <si>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</si>
  <si>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</si>
  <si>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</si>
  <si>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</si>
  <si>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</si>
  <si>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</si>
  <si>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</si>
  <si>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</si>
  <si>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</si>
  <si>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</si>
  <si>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</si>
  <si>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</si>
  <si>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</si>
  <si>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</si>
  <si>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</si>
  <si>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</si>
  <si>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</si>
  <si>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</si>
  <si>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</si>
  <si>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</si>
  <si>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</si>
  <si>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</si>
  <si>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</si>
  <si>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</si>
  <si>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</si>
  <si>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</si>
  <si>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</si>
  <si>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</si>
  <si>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</si>
  <si>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</si>
  <si>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</si>
  <si>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</si>
  <si>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</si>
  <si>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</si>
  <si>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</si>
  <si>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</si>
  <si>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</si>
  <si>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</si>
  <si>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</si>
  <si>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</si>
  <si>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</si>
  <si>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</si>
  <si>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</si>
  <si>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</si>
  <si>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</si>
  <si>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</si>
  <si>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</si>
  <si>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</si>
  <si>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</si>
  <si>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</si>
  <si>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</si>
  <si>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</si>
  <si>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</si>
  <si>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</si>
  <si>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</si>
  <si>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</si>
  <si>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</si>
  <si>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</si>
  <si>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</si>
  <si>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</si>
  <si>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</si>
  <si>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</si>
  <si>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</si>
  <si>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</si>
  <si>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</si>
  <si>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</si>
  <si>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</si>
  <si>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</si>
  <si>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</si>
  <si>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</si>
  <si>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</si>
  <si>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</si>
  <si>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</si>
  <si>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</si>
  <si>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</si>
  <si>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</si>
  <si>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</si>
  <si>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</si>
  <si>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</si>
  <si>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</si>
  <si>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</si>
  <si>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</si>
  <si>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</si>
  <si>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</si>
  <si>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</si>
  <si>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</si>
  <si>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</si>
  <si>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</si>
  <si>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</si>
  <si>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</si>
  <si>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</si>
  <si>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</si>
  <si>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</si>
  <si>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</si>
  <si>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</si>
  <si>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</si>
  <si>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</si>
  <si>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</si>
  <si>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</si>
  <si>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</si>
  <si>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</si>
  <si>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</si>
  <si>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</si>
  <si>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</si>
  <si>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</si>
  <si>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</si>
  <si>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</si>
  <si>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</si>
  <si>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</si>
  <si>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</si>
  <si>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</si>
  <si>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</si>
  <si>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</si>
  <si>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</si>
  <si>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</si>
  <si>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</si>
  <si>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</si>
  <si>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</si>
  <si>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</si>
  <si>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</si>
  <si>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</si>
  <si>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</si>
  <si>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</si>
  <si>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</si>
  <si>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</si>
  <si>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</si>
  <si>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</si>
  <si>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</si>
  <si>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</si>
  <si>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</si>
  <si>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</si>
  <si>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</si>
  <si>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</si>
  <si>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</si>
  <si>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</si>
  <si>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</si>
  <si>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</si>
  <si>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</si>
  <si>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</si>
  <si>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</si>
  <si>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</si>
  <si>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</si>
  <si>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</si>
  <si>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</si>
  <si>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</si>
  <si>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</si>
  <si>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</si>
  <si>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</si>
  <si>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</si>
  <si>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</si>
  <si>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</si>
  <si>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</si>
  <si>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</si>
  <si>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</si>
  <si>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</si>
  <si>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</si>
  <si>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</si>
  <si>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</si>
  <si>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</si>
  <si>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</si>
  <si>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</si>
  <si>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</si>
  <si>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</si>
  <si>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</si>
  <si>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</si>
  <si>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</si>
  <si>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</si>
  <si>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</si>
  <si>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</si>
  <si>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</si>
  <si>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</si>
  <si>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</si>
  <si>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</si>
  <si>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</si>
  <si>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</si>
  <si>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</si>
  <si>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</si>
  <si>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</si>
  <si>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</si>
  <si>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</si>
  <si>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</si>
  <si>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</si>
  <si>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</si>
  <si>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</si>
  <si>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</si>
  <si>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</si>
  <si>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</si>
  <si>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</si>
  <si>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</si>
  <si>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</si>
  <si>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</si>
  <si>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</si>
  <si>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</si>
  <si>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</si>
  <si>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</si>
  <si>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</si>
  <si>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</si>
  <si>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</si>
  <si>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</si>
  <si>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</si>
  <si>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</si>
  <si>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</si>
  <si>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</si>
  <si>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</si>
  <si>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</si>
  <si>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</si>
  <si>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</si>
  <si>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</si>
  <si>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</si>
  <si>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</si>
  <si>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</si>
  <si>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</si>
  <si>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</si>
  <si>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</si>
  <si>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</si>
  <si>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</si>
  <si>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</si>
  <si>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</si>
  <si>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</si>
  <si>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</si>
  <si>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</si>
  <si>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</si>
  <si>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</si>
  <si>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</si>
  <si>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</si>
  <si>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</si>
  <si>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</si>
  <si>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</si>
  <si>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</si>
  <si>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</si>
  <si>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</si>
  <si>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</si>
  <si>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</si>
  <si>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</si>
  <si>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</si>
  <si>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</si>
  <si>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</si>
  <si>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</si>
  <si>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</si>
  <si>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</si>
  <si>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</si>
  <si>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</si>
  <si>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</si>
  <si>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</si>
  <si>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</si>
  <si>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</si>
  <si>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</si>
  <si>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</si>
  <si>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</si>
  <si>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</si>
  <si>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</si>
  <si>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</si>
  <si>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</si>
  <si>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</si>
  <si>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</si>
  <si>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</si>
  <si>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</si>
  <si>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</si>
  <si>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</si>
  <si>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</si>
  <si>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</si>
  <si>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</si>
  <si>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</si>
  <si>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</si>
  <si>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</si>
  <si>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</si>
  <si>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</si>
  <si>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</si>
  <si>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</si>
  <si>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</si>
  <si>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</si>
  <si>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</si>
  <si>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</si>
  <si>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</si>
  <si>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</si>
  <si>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</si>
  <si>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</si>
  <si>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</si>
  <si>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</si>
  <si>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</si>
  <si>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</si>
  <si>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</si>
  <si>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</si>
  <si>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</si>
  <si>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</si>
  <si>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</si>
  <si>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</si>
  <si>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</si>
  <si>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</si>
  <si>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</si>
  <si>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</si>
  <si>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</si>
  <si>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</si>
  <si>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</si>
  <si>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</si>
  <si>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</si>
  <si>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</si>
  <si>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</si>
  <si>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</si>
  <si>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</si>
  <si>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</si>
  <si>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</si>
  <si>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</si>
  <si>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</si>
  <si>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</si>
  <si>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</si>
  <si>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</si>
  <si>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</si>
  <si>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</si>
  <si>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</si>
  <si>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</si>
  <si>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</si>
  <si>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</si>
  <si>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</si>
  <si>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</si>
  <si>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</si>
  <si>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</si>
  <si>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</si>
  <si>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</si>
  <si>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</si>
  <si>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</si>
  <si>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</si>
  <si>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</si>
  <si>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</si>
  <si>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</si>
  <si>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</si>
  <si>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</si>
  <si>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</si>
  <si>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</si>
  <si>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</si>
  <si>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</si>
  <si>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</si>
  <si>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</si>
  <si>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</si>
  <si>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</si>
  <si>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</si>
  <si>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</si>
  <si>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</si>
  <si>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</si>
  <si>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</si>
  <si>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</si>
  <si>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</si>
  <si>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</si>
  <si>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</si>
  <si>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</si>
  <si>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</si>
  <si>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</si>
  <si>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</si>
  <si>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</si>
  <si>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</si>
  <si>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</si>
  <si>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</si>
  <si>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</si>
  <si>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</si>
  <si>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</si>
  <si>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</si>
  <si>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</si>
  <si>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</si>
  <si>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</si>
  <si>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</si>
  <si>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</si>
  <si>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</si>
  <si>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</si>
  <si>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</si>
  <si>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</si>
  <si>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</si>
  <si>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</si>
  <si>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</si>
  <si>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</si>
  <si>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</si>
  <si>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</si>
  <si>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</si>
  <si>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</si>
  <si>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</si>
  <si>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</si>
  <si>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</si>
  <si>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</si>
  <si>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</si>
  <si>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</si>
  <si>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</si>
  <si>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</si>
  <si>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</si>
  <si>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</si>
  <si>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</si>
  <si>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</si>
  <si>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</si>
  <si>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</si>
  <si>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</si>
  <si>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</si>
  <si>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</si>
  <si>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</si>
  <si>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</si>
  <si>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</si>
  <si>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</si>
  <si>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</si>
  <si>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</si>
  <si>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</si>
  <si>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</si>
  <si>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</si>
  <si>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</si>
  <si>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</si>
  <si>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</si>
  <si>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</si>
  <si>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</si>
  <si>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</si>
  <si>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</si>
  <si>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</si>
  <si>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</si>
  <si>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</si>
  <si>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</si>
  <si>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</si>
  <si>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</si>
  <si>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</si>
  <si>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</si>
  <si>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</si>
  <si>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</si>
  <si>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</si>
  <si>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</si>
  <si>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</si>
  <si>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</si>
  <si>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</si>
  <si>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</si>
  <si>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</si>
  <si>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</si>
  <si>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</si>
  <si>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</si>
  <si>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</si>
  <si>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</si>
  <si>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</si>
  <si>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</si>
  <si>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</si>
  <si>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</si>
  <si>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</si>
  <si>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</si>
  <si>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</si>
  <si>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</si>
  <si>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</si>
  <si>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</si>
  <si>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</si>
  <si>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</si>
  <si>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</si>
  <si>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</si>
  <si>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</si>
  <si>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</si>
  <si>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</si>
  <si>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</si>
  <si>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</si>
  <si>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</si>
  <si>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</si>
  <si>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</si>
  <si>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</si>
  <si>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</si>
  <si>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</si>
  <si>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</si>
  <si>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</si>
  <si>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</si>
  <si>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</si>
  <si>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</si>
  <si>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</si>
  <si>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</si>
  <si>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</si>
  <si>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</si>
  <si>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</si>
  <si>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</si>
  <si>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</si>
  <si>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</si>
  <si>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</si>
  <si>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</si>
  <si>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</si>
  <si>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</si>
  <si>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</si>
  <si>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</si>
  <si>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</si>
  <si>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</si>
  <si>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</si>
  <si>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</si>
  <si>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</si>
  <si>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</si>
  <si>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</si>
  <si>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</si>
  <si>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</si>
  <si>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</si>
  <si>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</si>
  <si>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</si>
  <si>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</si>
  <si>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</si>
  <si>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</si>
  <si>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</si>
  <si>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</si>
  <si>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</si>
  <si>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</si>
  <si>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</si>
  <si>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</si>
  <si>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</si>
  <si>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</si>
  <si>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</si>
  <si>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</si>
  <si>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</si>
  <si>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</si>
  <si>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</si>
  <si>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</si>
  <si>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</si>
  <si>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</si>
  <si>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</si>
  <si>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</si>
  <si>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</si>
  <si>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</si>
  <si>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</si>
  <si>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</si>
  <si>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</si>
  <si>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</si>
  <si>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</si>
  <si>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</si>
  <si>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</si>
  <si>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</si>
  <si>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</si>
  <si>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</si>
  <si>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</si>
  <si>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</si>
  <si>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</si>
  <si>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</si>
  <si>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</si>
  <si>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</si>
  <si>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</si>
  <si>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</si>
  <si>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</si>
  <si>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</si>
  <si>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</si>
  <si>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</si>
  <si>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</si>
  <si>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</si>
  <si>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</si>
  <si>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</si>
  <si>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</si>
  <si>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</si>
  <si>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</si>
  <si>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</si>
  <si>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</si>
  <si>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</si>
  <si>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</si>
  <si>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</si>
  <si>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</si>
  <si>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</si>
  <si>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</si>
  <si>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</si>
  <si>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</si>
  <si>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</si>
  <si>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</si>
  <si>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</si>
  <si>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</si>
  <si>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</si>
  <si>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</si>
  <si>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</si>
  <si>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</si>
  <si>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</si>
  <si>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</si>
  <si>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</si>
  <si>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</si>
  <si>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</si>
  <si>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</si>
  <si>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</si>
  <si>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</si>
  <si>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</si>
  <si>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</si>
  <si>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</si>
  <si>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</si>
  <si>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</si>
  <si>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</si>
  <si>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</si>
  <si>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</si>
  <si>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</si>
  <si>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</si>
  <si>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</si>
  <si>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</si>
  <si>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</si>
  <si>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</si>
  <si>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</si>
  <si>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</si>
  <si>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</si>
  <si>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</si>
  <si>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</si>
  <si>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</si>
  <si>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</si>
  <si>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</si>
  <si>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</si>
  <si>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</si>
  <si>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</si>
  <si>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</si>
  <si>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</si>
  <si>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</si>
  <si>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</si>
  <si>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</si>
  <si>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</si>
  <si>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</si>
  <si>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</si>
  <si>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</si>
  <si>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</si>
  <si>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</si>
  <si>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</si>
  <si>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</si>
  <si>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</si>
  <si>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</si>
  <si>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</si>
  <si>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</si>
  <si>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</si>
  <si>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</si>
  <si>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</si>
  <si>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</si>
  <si>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</si>
  <si>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</si>
  <si>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</si>
  <si>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</si>
  <si>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</si>
  <si>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</si>
  <si>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</si>
  <si>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</si>
  <si>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</si>
  <si>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</si>
  <si>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</si>
  <si>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</si>
  <si>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</si>
  <si>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</si>
  <si>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</si>
  <si>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</si>
  <si>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</si>
  <si>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</si>
  <si>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</si>
  <si>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</si>
  <si>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</si>
  <si>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</si>
  <si>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</si>
  <si>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</si>
  <si>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</si>
  <si>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</si>
  <si>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</si>
  <si>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</si>
  <si>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</si>
  <si>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</si>
  <si>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</si>
  <si>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</si>
  <si>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</si>
  <si>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</si>
  <si>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</si>
  <si>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</si>
  <si>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</si>
  <si>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</si>
  <si>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</si>
  <si>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</si>
  <si>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</si>
  <si>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</si>
  <si>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</si>
  <si>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</si>
  <si>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</si>
  <si>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</si>
  <si>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</si>
  <si>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</si>
  <si>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</si>
  <si>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</si>
  <si>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</si>
  <si>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</si>
  <si>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</si>
  <si>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</si>
  <si>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</si>
  <si>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</si>
  <si>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</si>
  <si>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</si>
  <si>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</si>
  <si>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</si>
  <si>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</si>
  <si>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</si>
  <si>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</si>
  <si>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</si>
  <si>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</si>
  <si>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</si>
  <si>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</si>
  <si>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</si>
  <si>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</si>
  <si>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</si>
  <si>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</si>
  <si>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</si>
  <si>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</si>
  <si>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</si>
  <si>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</si>
  <si>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</si>
  <si>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</si>
  <si>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</si>
  <si>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</si>
  <si>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</si>
  <si>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</si>
  <si>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</si>
  <si>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</si>
  <si>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</si>
  <si>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</si>
  <si>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</si>
  <si>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</si>
  <si>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</si>
  <si>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</si>
  <si>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</si>
  <si>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</si>
  <si>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</si>
  <si>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</si>
  <si>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</si>
  <si>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</si>
  <si>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</si>
  <si>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</si>
  <si>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</si>
  <si>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</si>
  <si>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</si>
  <si>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</si>
  <si>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</si>
  <si>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</si>
  <si>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</si>
  <si>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</si>
  <si>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</si>
  <si>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</si>
  <si>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</si>
  <si>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</si>
  <si>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</si>
  <si>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</si>
  <si>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</si>
  <si>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</si>
  <si>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</si>
  <si>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</si>
  <si>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</si>
  <si>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</si>
  <si>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</si>
  <si>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</si>
  <si>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</si>
  <si>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</si>
  <si>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</si>
  <si>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</si>
  <si>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</si>
  <si>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</si>
  <si>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</si>
  <si>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</si>
  <si>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</si>
  <si>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</si>
  <si>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</si>
  <si>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</si>
  <si>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</si>
  <si>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</si>
  <si>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</si>
  <si>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</si>
  <si>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</si>
  <si>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</si>
  <si>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</si>
  <si>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</si>
  <si>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</si>
  <si>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</si>
  <si>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</si>
  <si>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</si>
  <si>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</si>
  <si>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</si>
  <si>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</si>
  <si>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</si>
  <si>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</si>
  <si>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</si>
  <si>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</si>
  <si>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</si>
  <si>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</si>
  <si>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</si>
  <si>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</si>
  <si>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</si>
  <si>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</si>
  <si>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</si>
  <si>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</si>
  <si>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</si>
  <si>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</si>
  <si>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</si>
  <si>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</si>
  <si>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</si>
  <si>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</si>
  <si>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</si>
  <si>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</si>
  <si>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</si>
  <si>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</si>
  <si>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</si>
  <si>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</si>
  <si>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</si>
  <si>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</si>
  <si>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</si>
  <si>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</si>
  <si>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</si>
  <si>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</si>
  <si>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</si>
  <si>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</si>
  <si>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</si>
  <si>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</si>
  <si>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</si>
  <si>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</si>
  <si>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</si>
  <si>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</si>
  <si>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</si>
  <si>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</si>
  <si>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</si>
  <si>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</si>
  <si>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</si>
  <si>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</si>
  <si>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</si>
  <si>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</si>
  <si>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</si>
  <si>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</si>
  <si>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</si>
  <si>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</si>
  <si>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</si>
  <si>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</si>
  <si>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</si>
  <si>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</si>
  <si>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</si>
  <si>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</si>
  <si>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</si>
  <si>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</si>
  <si>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</si>
  <si>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</si>
  <si>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</si>
  <si>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</si>
  <si>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</si>
  <si>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</si>
  <si>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</si>
  <si>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</si>
  <si>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</si>
  <si>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</si>
  <si>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</si>
  <si>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</si>
  <si>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</si>
  <si>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</si>
  <si>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</si>
  <si>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</si>
  <si>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</si>
  <si>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</si>
  <si>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</si>
  <si>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</si>
  <si>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</si>
  <si>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</si>
  <si>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</si>
  <si>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</si>
  <si>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</si>
  <si>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</si>
  <si>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</si>
  <si>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</si>
  <si>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</si>
  <si>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</si>
  <si>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</si>
  <si>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</si>
  <si>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</si>
  <si>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</si>
  <si>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</si>
  <si>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</si>
  <si>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</si>
  <si>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</si>
  <si>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</si>
  <si>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</si>
  <si>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</si>
  <si>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</si>
  <si>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</si>
  <si>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</si>
  <si>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</si>
  <si>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</si>
  <si>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</si>
  <si>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</si>
  <si>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</si>
  <si>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</si>
  <si>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</si>
  <si>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</si>
  <si>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</si>
  <si>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</si>
  <si>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</si>
  <si>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</si>
  <si>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</si>
  <si>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</si>
  <si>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</si>
  <si>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</si>
  <si>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</si>
  <si>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</si>
  <si>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</si>
  <si>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</si>
  <si>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</si>
  <si>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</si>
  <si>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</si>
  <si>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</si>
  <si>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</si>
  <si>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</si>
  <si>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</si>
  <si>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</si>
  <si>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</si>
  <si>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</si>
  <si>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</si>
  <si>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</si>
  <si>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</si>
  <si>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</si>
  <si>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</si>
  <si>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</si>
  <si>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</si>
  <si>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</si>
  <si>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</si>
  <si>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</si>
  <si>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</si>
  <si>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</si>
  <si>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</si>
  <si>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</si>
  <si>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</si>
  <si>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</si>
  <si>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</si>
  <si>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</si>
  <si>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</si>
  <si>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</si>
  <si>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</si>
  <si>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</si>
  <si>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</si>
  <si>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</si>
  <si>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</si>
  <si>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</si>
  <si>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</si>
  <si>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</si>
  <si>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</si>
  <si>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</si>
  <si>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</si>
  <si>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</si>
  <si>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</si>
  <si>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</si>
  <si>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</si>
  <si>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</si>
  <si>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</si>
  <si>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</si>
  <si>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</si>
  <si>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</si>
  <si>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</si>
  <si>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</si>
  <si>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</si>
  <si>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</si>
  <si>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</si>
  <si>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</si>
  <si>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</si>
  <si>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</si>
  <si>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</si>
  <si>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</si>
  <si>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</si>
  <si>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</si>
  <si>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</si>
  <si>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</si>
  <si>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</si>
  <si>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</si>
  <si>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</si>
  <si>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</si>
  <si>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</si>
  <si>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</si>
  <si>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</si>
  <si>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</si>
  <si>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</si>
  <si>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</si>
  <si>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</si>
  <si>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</si>
  <si>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</si>
  <si>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</si>
  <si>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</si>
  <si>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</si>
  <si>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</si>
  <si>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</si>
  <si>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</si>
  <si>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</si>
  <si>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</si>
  <si>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</si>
  <si>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</si>
  <si>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</si>
  <si>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</si>
  <si>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</si>
  <si>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</si>
  <si>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</si>
  <si>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</si>
  <si>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</si>
  <si>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</si>
  <si>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</si>
  <si>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</si>
  <si>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</si>
  <si>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</si>
  <si>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</si>
  <si>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</si>
  <si>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</si>
  <si>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</si>
  <si>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</si>
  <si>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</si>
  <si>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</si>
  <si>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</si>
  <si>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</si>
  <si>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</si>
  <si>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</si>
  <si>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</si>
  <si>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</si>
  <si>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</si>
  <si>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</si>
  <si>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</si>
  <si>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</si>
  <si>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</si>
  <si>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</si>
  <si>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</si>
  <si>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</si>
  <si>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</si>
  <si>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</si>
  <si>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</si>
  <si>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</si>
  <si>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</si>
  <si>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</si>
  <si>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</si>
  <si>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</si>
  <si>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</si>
  <si>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</si>
  <si>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</si>
  <si>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</si>
  <si>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</si>
  <si>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</si>
  <si>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</si>
  <si>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</si>
  <si>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</si>
  <si>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</si>
  <si>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</si>
  <si>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</si>
  <si>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</si>
  <si>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</si>
  <si>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</si>
  <si>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</si>
  <si>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</si>
  <si>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</si>
  <si>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</si>
  <si>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</si>
  <si>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</si>
  <si>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</si>
  <si>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</si>
  <si>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</si>
  <si>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</si>
  <si>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</si>
  <si>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</si>
  <si>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</si>
  <si>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</si>
  <si>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</si>
  <si>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</si>
  <si>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</si>
  <si>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</si>
  <si>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</si>
  <si>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</si>
  <si>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</si>
  <si>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</si>
  <si>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</si>
  <si>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</si>
  <si>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</si>
  <si>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</si>
  <si>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</si>
  <si>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</si>
  <si>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</si>
  <si>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</si>
  <si>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</si>
  <si>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</si>
  <si>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</si>
  <si>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</si>
  <si>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</si>
  <si>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</si>
  <si>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</si>
  <si>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</si>
  <si>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</si>
  <si>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</si>
  <si>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</si>
  <si>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</si>
  <si>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</si>
  <si>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</si>
  <si>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</si>
  <si>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</si>
  <si>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</si>
  <si>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</si>
  <si>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</si>
  <si>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</si>
  <si>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</si>
  <si>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</si>
  <si>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</si>
  <si>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</si>
  <si>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</si>
  <si>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</si>
  <si>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</si>
  <si>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</si>
  <si>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</si>
  <si>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</si>
  <si>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</si>
  <si>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</si>
  <si>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</si>
  <si>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</si>
  <si>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</si>
  <si>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</si>
  <si>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</si>
  <si>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</si>
  <si>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</si>
  <si>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</si>
  <si>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</si>
  <si>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</si>
  <si>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</si>
  <si>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</si>
  <si>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</si>
  <si>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</si>
  <si>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</si>
  <si>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</si>
  <si>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</si>
  <si>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</si>
  <si>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</si>
  <si>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</si>
  <si>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</si>
  <si>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</si>
  <si>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</si>
  <si>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</si>
  <si>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</si>
  <si>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</si>
  <si>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</si>
  <si>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</si>
  <si>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</si>
  <si>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</si>
  <si>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</si>
  <si>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</si>
  <si>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</si>
  <si>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</si>
  <si>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</si>
  <si>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</si>
  <si>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</si>
  <si>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</si>
  <si>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</si>
  <si>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</si>
  <si>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</si>
  <si>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</si>
  <si>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</si>
  <si>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</si>
  <si>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</si>
  <si>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</si>
  <si>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</si>
  <si>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</si>
  <si>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</si>
  <si>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</si>
  <si>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</si>
  <si>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</si>
  <si>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</si>
  <si>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</si>
  <si>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</si>
  <si>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</si>
  <si>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</si>
  <si>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</si>
  <si>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</si>
  <si>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</si>
  <si>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</si>
  <si>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</si>
  <si>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</si>
  <si>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</si>
  <si>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</si>
  <si>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</si>
  <si>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</si>
  <si>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</si>
  <si>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</si>
  <si>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</si>
  <si>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</si>
  <si>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</si>
  <si>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</si>
  <si>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</si>
  <si>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</si>
  <si>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</si>
  <si>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</si>
  <si>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</si>
  <si>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</si>
  <si>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</si>
  <si>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</si>
  <si>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</si>
  <si>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</si>
  <si>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</si>
  <si>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</si>
  <si>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</si>
  <si>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</si>
  <si>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</si>
  <si>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</si>
  <si>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</si>
  <si>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</si>
  <si>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</si>
  <si>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</si>
  <si>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</si>
  <si>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</si>
  <si>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</si>
  <si>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</si>
  <si>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</si>
  <si>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</si>
  <si>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</si>
  <si>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</si>
  <si>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</si>
  <si>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</si>
  <si>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</si>
  <si>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</si>
  <si>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</si>
  <si>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</si>
  <si>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</si>
  <si>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</si>
  <si>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</si>
  <si>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</si>
  <si>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</si>
  <si>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</si>
  <si>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</si>
  <si>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</si>
  <si>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</si>
  <si>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</si>
  <si>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</si>
  <si>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</si>
  <si>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</si>
  <si>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</si>
  <si>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</si>
  <si>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</si>
  <si>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</si>
  <si>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</si>
  <si>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</si>
  <si>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</si>
  <si>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</si>
  <si>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</si>
  <si>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</si>
  <si>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</si>
  <si>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</si>
  <si>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</si>
  <si>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</si>
  <si>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</si>
  <si>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</si>
  <si>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</si>
  <si>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</si>
  <si>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</si>
  <si>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</si>
  <si>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</si>
  <si>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</si>
  <si>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</si>
  <si>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</si>
  <si>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</si>
  <si>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</si>
  <si>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</si>
  <si>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</si>
  <si>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</si>
  <si>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</si>
  <si>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</si>
  <si>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</si>
  <si>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</si>
  <si>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</si>
  <si>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</si>
  <si>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</si>
  <si>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</si>
  <si>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</si>
  <si>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</si>
  <si>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</si>
  <si>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</si>
  <si>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</si>
  <si>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</si>
  <si>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</si>
  <si>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</si>
  <si>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</si>
  <si>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</si>
  <si>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</si>
  <si>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</si>
  <si>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</si>
  <si>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</si>
  <si>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</si>
  <si>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</si>
  <si>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</si>
  <si>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</si>
  <si>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</si>
  <si>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</si>
  <si>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</si>
  <si>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</si>
  <si>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</si>
  <si>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</si>
  <si>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</si>
  <si>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</si>
  <si>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</si>
  <si>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</si>
  <si>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</si>
  <si>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</si>
  <si>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</si>
  <si>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</si>
  <si>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</si>
  <si>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</si>
  <si>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</si>
  <si>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</si>
  <si>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</si>
  <si>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</si>
  <si>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</si>
  <si>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</si>
  <si>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</si>
  <si>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</si>
  <si>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</si>
  <si>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</si>
  <si>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</si>
  <si>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</si>
  <si>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</si>
  <si>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</si>
  <si>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</si>
  <si>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</si>
  <si>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</si>
  <si>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</si>
  <si>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</si>
  <si>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</si>
  <si>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</si>
  <si>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</si>
  <si>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</si>
  <si>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</si>
  <si>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</si>
  <si>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</si>
  <si>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</si>
  <si>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</si>
  <si>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</si>
  <si>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</si>
  <si>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</si>
  <si>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</si>
  <si>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</si>
  <si>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</si>
  <si>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</si>
  <si>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</si>
  <si>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</si>
  <si>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</si>
  <si>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</si>
  <si>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</si>
  <si>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</si>
  <si>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</si>
  <si>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</si>
  <si>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</si>
  <si>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</si>
  <si>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</si>
  <si>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</si>
  <si>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</si>
  <si>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</si>
  <si>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</si>
  <si>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</si>
  <si>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</si>
  <si>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</si>
  <si>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</si>
  <si>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</si>
  <si>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</si>
  <si>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</si>
  <si>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</si>
  <si>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</si>
  <si>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</si>
  <si>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</si>
  <si>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</si>
  <si>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</si>
  <si>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</si>
  <si>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</si>
  <si>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</si>
  <si>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</si>
  <si>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</si>
  <si>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</si>
  <si>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</si>
  <si>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</si>
  <si>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</si>
  <si>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</si>
  <si>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</si>
  <si>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</si>
  <si>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</si>
  <si>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</si>
  <si>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</si>
  <si>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</si>
  <si>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</si>
  <si>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</si>
  <si>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</si>
  <si>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</si>
  <si>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</si>
  <si>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</si>
  <si>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</si>
  <si>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</si>
  <si>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</si>
  <si>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</si>
  <si>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</si>
  <si>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</si>
  <si>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</si>
  <si>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</si>
  <si>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</si>
  <si>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</si>
  <si>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</si>
  <si>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</si>
  <si>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</si>
  <si>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</si>
  <si>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</si>
  <si>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</si>
  <si>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</si>
  <si>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</si>
  <si>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</si>
  <si>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</si>
  <si>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</si>
  <si>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</si>
  <si>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</si>
  <si>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</si>
  <si>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</si>
  <si>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</si>
  <si>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</si>
  <si>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</si>
  <si>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</si>
  <si>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</si>
  <si>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</si>
  <si>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</si>
  <si>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</si>
  <si>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</si>
  <si>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</si>
  <si>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</si>
  <si>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</si>
  <si>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</si>
  <si>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</si>
  <si>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</si>
  <si>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</si>
  <si>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</si>
  <si>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</si>
  <si>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</si>
  <si>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</si>
  <si>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</si>
  <si>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</si>
  <si>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</si>
  <si>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</si>
  <si>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</si>
  <si>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</si>
  <si>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</si>
  <si>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</si>
  <si>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</si>
  <si>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</si>
  <si>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</si>
  <si>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</si>
  <si>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</si>
  <si>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</si>
  <si>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</si>
  <si>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</si>
  <si>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</si>
  <si>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</si>
  <si>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</si>
  <si>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</si>
  <si>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</si>
  <si>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</si>
  <si>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</si>
  <si>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</si>
  <si>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</si>
  <si>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</si>
  <si>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</si>
  <si>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</si>
  <si>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</si>
  <si>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</si>
  <si>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</si>
  <si>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</si>
  <si>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</si>
  <si>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</si>
  <si>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</si>
  <si>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</si>
  <si>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</si>
  <si>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</si>
  <si>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</si>
  <si>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</si>
  <si>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</si>
  <si>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</si>
  <si>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</si>
  <si>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</si>
  <si>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</si>
  <si>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</si>
  <si>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</si>
  <si>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</si>
  <si>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</si>
  <si>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</si>
  <si>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</si>
  <si>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</si>
  <si>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</si>
  <si>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</si>
  <si>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</si>
  <si>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</si>
  <si>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</si>
  <si>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</si>
  <si>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</si>
  <si>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</si>
  <si>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</si>
  <si>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</si>
  <si>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</si>
  <si>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</si>
  <si>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</si>
  <si>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</si>
  <si>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</si>
  <si>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</si>
  <si>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</si>
  <si>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</si>
  <si>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</si>
  <si>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</si>
  <si>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</si>
  <si>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team need 20 min</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</si>
  <si>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</si>
  <si>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</si>
  <si>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</si>
  <si>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</si>
  <si>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</si>
  <si>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</si>
  <si>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</si>
  <si>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</si>
  <si>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</si>
  <si>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</si>
  <si>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</si>
  <si>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 xml:space="preserve">team at site </t>
  </si>
  <si>
    <t>PCM-20251206-00000573</t>
  </si>
  <si>
    <t xml:space="preserve">ETA 25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</si>
  <si>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</si>
  <si>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</si>
  <si>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</si>
  <si>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</si>
  <si>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</si>
  <si>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</si>
  <si>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</si>
  <si>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</si>
  <si>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</si>
  <si>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</si>
  <si>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</si>
  <si>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</si>
  <si>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</si>
  <si>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</si>
  <si>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PCM-20251206-00000642</t>
  </si>
  <si>
    <t>EM Team at site TS</t>
  </si>
  <si>
    <t>PCM-20251206-00000439</t>
  </si>
  <si>
    <t>team at site TS</t>
  </si>
  <si>
    <t>PCM-20251206-00000606</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</si>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</sst>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334.48223773147765</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6.2608101849036757E-2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45997.430663657404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45997.430663657404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45997.430663657404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45997.430663657404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45997.430663657404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45997.430663657404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45997.430663657404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45997.430663657404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45997.430663657404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45997.430663657404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45997.430663657404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45997.430663657404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45997.430663657404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45997.430663657404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45997.430663657404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45997.430663657404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45997.430663657404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45997.430663657404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45997.430663657404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45997.430663657404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45997.430663657404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45997.430663657404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45997.430663657404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45997.430663657404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45997.430663657404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45997.430663657404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45997.430663657404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45997.430663657404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45997.430663657404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45997.430663657404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45997.430663657404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45997.430663657404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45997.430663657404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45997.430663657404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45997.430663657404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45997.430663657404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45997.430663657404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45997.430663657404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45997.430663657404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45997.430663657404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45997.430663657404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45997.430663657404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45997.430663657404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45997.430663657404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45997.430663657404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45997.430663657404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45997.430663657404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45997.430663657404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45997.430663657404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45997.430663657404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45997.430663657404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45997.430663657404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45997.430663657404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45997.430663657404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45997.430663657404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45997.430663657404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45997.430663657404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45997.430663657404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45997.430663657404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45997.430663657404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45997.430663657404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45997.430663657404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45997.430663657404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45997.430663657404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45997.430663657404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45997.430663657404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45997.430663657404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45997.430663657404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45997.430663657404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45997.430663657404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45997.430663657404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45997.430663657404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45997.430663657404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45997.430663657404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45997.430663657404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45997.430663657404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45997.430663657404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45997.430663657404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45997.430663657404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45997.430663657404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45997.430663657404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45997.430663657404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45997.430663657404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45997.430663657404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45997.430663657404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45997.430663657404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45997.430663657404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45997.430663657404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45997.430663657404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45997.430663657404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45997.430663657404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45997.430663657404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45997.430663657404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45997.430663657404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45997.430663657404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45997.430663657404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45997.430663657404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45997.430663657404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45997.430663657404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45997.430663657404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45997.430663657404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45997.430663657404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45997.430663657404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45997.430663657404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45997.430663657404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45997.430663657404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45997.430663657404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45997.430663657404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45997.430663657404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45997.430663657404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45997.430663657404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45997.430663657404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45997.430663657404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45997.430663657404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45997.430663657404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45997.430663657404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45997.430663657404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45997.430663657404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45997.430663657404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45997.430663657404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45997.430663657404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45997.430663657404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45997.430663657404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45997.430663657404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45997.430663657404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45997.430663657404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45997.430663657404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45997.430663657404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45997.430663657404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45997.430663657404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45997.430663657404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45997.430663657404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45997.430663657404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45997.430663657404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45997.430663657404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45997.430663657404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45997.430663657404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45997.430663657404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45997.430663657404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45997.430663657404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45997.430663657404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45997.430663657404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45997.430663657404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45997.430663657404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45997.430663657404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45997.430663657404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45997.430663657404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45997.430663657404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45997.430663657404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45997.430663657404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45997.430663657404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45997.430663657404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45997.430663657404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45997.430663657404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45997.430663657404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45997.430663657404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45997.430663657404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45997.430663657404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45997.430663657404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45997.430663657404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45997.430663657404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45997.430663657404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45997.430663657404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45997.430663657404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45997.430663657404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45997.430663657404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45997.430663657404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45997.430663657404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45997.430663657404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45997.430663657404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45997.430663657404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45997.430663657404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45997.430663657404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45997.430663657404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45997.430663657404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45997.430663657404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45997.430663657404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45997.430663657404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45997.430663657404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45997.430663657404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45997.430663657404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45997.430663657404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45997.430663657404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45997.430663657404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45997.430663657404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45997.430663657404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45997.430663657404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45997.430663657404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45997.430663657404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45997.430663657404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45997.430663657404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45997.430663657404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45997.430663657404</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172.43082569444232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13.043244675922324</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7.4564120368449949E-2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3.5304861106851604E-2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81" t="s">
        <v>39119</v>
      </c>
      <c r="F7" s="98">
        <v>45997.388298611113</v>
      </c>
      <c r="G7" s="99">
        <f ca="1">IFERROR(NOW()-F7,"-")</f>
        <v>4.2365046290797181E-2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18"/>
      <c r="E8" s="18"/>
      <c r="F8" s="98"/>
      <c r="G8" s="99">
        <f ca="1">IFERROR(NOW()-F8,"-")</f>
        <v>45997.430663657404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45997.430663657404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45997.430663657404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45997.430663657404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45997.430663657404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45997.430663657404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45997.430663657404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45997.430663657404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45997.430663657404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45997.430663657404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45997.430663657404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45997.430663657404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45997.430663657404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45997.430663657404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45997.430663657404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45997.430663657404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45997.430663657404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45997.430663657404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45997.430663657404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45997.430663657404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45997.430663657404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45997.430663657404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45997.430663657404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45997.430663657404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45997.430663657404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45997.430663657404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45997.430663657404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45997.430663657404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45997.430663657404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45997.430663657404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45997.430663657404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45997.430663657404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45997.430663657404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45997.430663657404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45997.430663657404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45997.430663657404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45997.430663657404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45997.430663657404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45997.430663657404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45997.430663657404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45997.430663657404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45997.430663657404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45997.430663657404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45997.430663657404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45997.430663657404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45997.430663657404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45997.430663657404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45997.430663657404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45997.430663657404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45997.430663657404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45997.430663657404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45997.430663657404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45997.430663657404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45997.430663657404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45997.430663657404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45997.430663657404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45997.430663657404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45997.430663657404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45997.430663657404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45997.430663657404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45997.430663657404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45997.430663657404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45997.430663657404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45997.430663657404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45997.430663657404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45997.430663657404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45997.430663657404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45997.430663657404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45997.430663657404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45997.430663657404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45997.430663657404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45997.430663657404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45997.430663657404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45997.430663657404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45997.430663657404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45997.430663657404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45997.430663657404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45997.430663657404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45997.430663657404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45997.430663657404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45997.430663657404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45997.430663657404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45997.430663657404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45997.430663657404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45997.430663657404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45997.430663657404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45997.430663657404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45997.430663657404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45997.430663657404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45997.430663657404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45997.430663657404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45997.430663657404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45997.430663657404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45997.430663657404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45997.430663657404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45997.430663657404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45997.430663657404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45997.430663657404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45997.430663657404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45997.430663657404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45997.430663657404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45997.430663657404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45997.430663657404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45997.430663657404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45997.430663657404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45997.430663657404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45997.430663657404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45997.430663657404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45997.430663657404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45997.430663657404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45997.430663657404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45997.430663657404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45997.430663657404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45997.430663657404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45997.430663657404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45997.430663657404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45997.430663657404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45997.430663657404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45997.430663657404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45997.430663657404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45997.430663657404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45997.430663657404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45997.430663657404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45997.430663657404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45997.430663657404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45997.430663657404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45997.430663657404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45997.430663657404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45997.430663657404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45997.430663657404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45997.430663657404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45997.430663657404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45997.430663657404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45997.430663657404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45997.430663657404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45997.430663657404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45997.430663657404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45997.430663657404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45997.430663657404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45997.430663657404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45997.430663657404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45997.430663657404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45997.430663657404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45997.430663657404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45997.430663657404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45997.430663657404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45997.430663657404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45997.430663657404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45997.430663657404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45997.430663657404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45997.430663657404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45997.430663657404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45997.430663657404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45997.430663657404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45997.430663657404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45997.430663657404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45997.430663657404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45997.430663657404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45997.430663657404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45997.430663657404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45997.430663657404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45997.430663657404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45997.430663657404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45997.430663657404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45997.430663657404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45997.430663657404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45997.430663657404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45997.430663657404</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45997.430663657404</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45997.430663657404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45997.430663657404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45997.430663657404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45997.430663657404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45997.430663657404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45997.430663657404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45997.430663657404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45997.430663657404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45997.430663657404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45997.430663657404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45997.430663657404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45997.430663657404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45997.430663657404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45997.430663657404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45997.430663657404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45997.430663657404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45997.430663657404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45997.430663657404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45997.430663657404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45997.430663657404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45997.430663657404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45997.430663657404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45997.430663657404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45997.430663657404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45997.430663657404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45997.430663657404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45997.430663657404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45997.430663657404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45997.430663657404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45997.430663657404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45997.430663657404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45997.430663657404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45997.430663657404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45997.430663657404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45997.430663657404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45997.430663657404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45997.430663657404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45997.430663657404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45997.430663657404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45997.430663657404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45997.430663657404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45997.430663657404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45997.430663657404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45997.430663657404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45997.430663657404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45997.430663657404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45997.430663657404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45997.430663657404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45997.430663657404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45997.430663657404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45997.430663657404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45997.430663657404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45997.430663657404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45997.430663657404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45997.430663657404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45997.430663657404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45997.430663657404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45997.430663657404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45997.430663657404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45997.430663657404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45997.430663657404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45997.430663657404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45997.430663657404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45997.430663657404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45997.430663657404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45997.430663657404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45997.430663657404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45997.430663657404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45997.430663657404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45997.430663657404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45997.430663657404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45997.430663657404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45997.430663657404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45997.430663657404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45997.430663657404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45997.430663657404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45997.430663657404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45997.430663657404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45997.430663657404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45997.430663657404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45997.430663657404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45997.430663657404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45997.430663657404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45997.430663657404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45997.430663657404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45997.430663657404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45997.430663657404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45997.430663657404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45997.430663657404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45997.430663657404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45997.430663657404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45997.430663657404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45997.430663657404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45997.430663657404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45997.430663657404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45997.430663657404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45997.430663657404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45997.430663657404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45997.430663657404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45997.430663657404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45997.430663657404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45997.430663657404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45997.430663657404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45997.430663657404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45997.430663657404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45997.430663657404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45997.430663657404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45997.430663657404</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45997.430663657404</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45997.430663657404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45997.430663657404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45997.430663657404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45997.430663657404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45997.430663657404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45997.430663657404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45997.430663657404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45997.430663657404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45997.430663657404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45997.430663657404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45997.430663657404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45997.430663657404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45997.430663657404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45997.430663657404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45997.430663657404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45997.430663657404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45997.430663657404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45997.430663657404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45997.430663657404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45997.430663657404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45997.430663657404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45997.430663657404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45997.430663657404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45997.430663657404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45997.430663657404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45997.430663657404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45997.430663657404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45997.430663657404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45997.430663657404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45997.430663657404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45997.430663657404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45997.430663657404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45997.430663657404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45997.430663657404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45997.430663657404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45997.430663657404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45997.430663657404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45997.430663657404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45997.430663657404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45997.430663657404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45997.430663657404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45997.430663657404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45997.430663657404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45997.430663657404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45997.430663657404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45997.430663657404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45997.430663657404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45997.430663657404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45997.430663657404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45997.430663657404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45997.430663657404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45997.430663657404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45997.430663657404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45997.430663657404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45997.430663657404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45997.430663657404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45997.430663657404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45997.430663657404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45997.430663657404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45997.430663657404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45997.430663657404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45997.430663657404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45997.430663657404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45997.430663657404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45997.430663657404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45997.430663657404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45997.430663657404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45997.430663657404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45997.430663657404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45997.430663657404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45997.430663657404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45997.430663657404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45997.430663657404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45997.430663657404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45997.430663657404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45997.430663657404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45997.430663657404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45997.430663657404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45997.430663657404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45997.430663657404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45997.430663657404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45997.430663657404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45997.430663657404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45997.430663657404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45997.430663657404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45997.430663657404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45997.430663657404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45997.430663657404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45997.430663657404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45997.430663657404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45997.430663657404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45997.430663657404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45997.430663657404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45997.430663657404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45997.430663657404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45997.430663657404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45997.430663657404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45997.430663657404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45997.430663657404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45997.430663657404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45997.430663657404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45997.430663657404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45997.430663657404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45997.430663657404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45997.430663657404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45997.430663657404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45997.430663657404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45997.430663657404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45997.430663657404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45997.430663657404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45997.430663657404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45997.430663657404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45997.430663657404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45997.430663657404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45997.430663657404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45997.430663657404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45997.430663657404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45997.430663657404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45997.430663657404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45997.430663657404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45997.430663657404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45997.430663657404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45997.430663657404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45997.430663657404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45997.430663657404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45997.430663657404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45997.430663657404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45997.430663657404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45997.430663657404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45997.430663657404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45997.430663657404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45997.430663657404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45997.430663657404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45997.430663657404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45997.430663657404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45997.430663657404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45997.430663657404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45997.430663657404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45997.430663657404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45997.430663657404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45997.430663657404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45997.430663657404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45997.430663657404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45997.430663657404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45997.430663657404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45997.430663657404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45997.430663657404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45997.430663657404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45997.430663657404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45997.430663657404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45997.430663657404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45997.430663657404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45997.430663657404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45997.430663657404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45997.430663657404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45997.430663657404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45997.430663657404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45997.430663657404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45997.430663657404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45997.430663657404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45997.430663657404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45997.430663657404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45997.430663657404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45997.430663657404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45997.430663657404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45997.430663657404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45997.430663657404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45997.430663657404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45997.430663657404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45997.430663657404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45997.430663657404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45997.430663657404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45997.430663657404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45997.430663657404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45997.430663657404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45997.430663657404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45997.430663657404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45997.430663657404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45997.430663657404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45997.430663657404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45997.430663657404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45997.430663657404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45997.430663657404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45997.430663657404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45997.430663657404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45997.430663657404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45997.430663657404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45997.430663657404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45997.430663657404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45997.430663657404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45997.430663657404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45997.430663657404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45997.430663657404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45997.430663657404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45997.430663657404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45997.430663657404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45997.430663657404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45997.430663657404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45997.430663657404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45997.430663657404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45997.430663657404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45997.430663657404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45997.430663657404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45997.430663657404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45997.430663657404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45997.430663657404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45997.430663657404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45997.430663657404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45997.430663657404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45997.430663657404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45997.430663657404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45997.430663657404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45997.430663657404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45997.430663657404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45997.430663657404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45997.430663657404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45997.430663657404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45997.430663657404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45997.430663657404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45997.430663657404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45997.430663657404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45997.430663657404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45997.430663657404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45997.430663657404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45997.430663657404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45997.430663657404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45997.430663657404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45997.430663657404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45997.430663657404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45997.430663657404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45997.430663657404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45997.430663657404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45997.430663657404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45997.430663657404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45997.430663657404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45997.430663657404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45997.430663657404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45997.430663657404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45997.430663657404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45997.430663657404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45997.430663657404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45997.430663657404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45997.430663657404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45997.430663657404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45997.430663657404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45997.430663657404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45997.430663657404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45997.430663657404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45997.430663657404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45997.430663657404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45997.430663657404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45997.430663657404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45997.430663657404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45997.430663657404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45997.430663657404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45997.430663657404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45997.430663657404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45997.430663657404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45997.430663657404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45997.430663657404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45997.430663657404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45997.430663657404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45997.430663657404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45997.430663657404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45997.430663657404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45997.430663657404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45997.430663657404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45997.430663657404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45997.430663657404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45997.430663657404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45997.430663657404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45997.430663657404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45997.430663657404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45997.430663657404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45997.430663657404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45997.430663657404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45997.430663657404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45997.430663657404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45997.430663657404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45997.430663657404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45997.430663657404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45997.430663657404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45997.430663657404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45997.430663657404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45997.430663657404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45997.430663657404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45997.430663657404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45997.430663657404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45997.430663657404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45997.430663657404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45997.430663657404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45997.430663657404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45997.430663657404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45997.430663657404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45997.430663657404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45997.430663657404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45997.430663657404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45997.430663657404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45997.430663657404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45997.430663657404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45997.430663657404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45997.430663657404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45997.430663657404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45997.430663657404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45997.430663657404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45997.430663657404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45997.430663657404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45997.430663657404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45997.430663657404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45997.430663657404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45997.430663657404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45997.430663657404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45997.430663657404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45997.430663657404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45997.430663657404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45997.430663657404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45997.430663657404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45997.430663657404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45997.430663657404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45997.430663657404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45997.430663657404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45997.430663657404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45997.430663657404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45997.430663657404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45997.430663657404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45997.430663657404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45997.430663657404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45997.430663657404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45997.430663657404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45997.430663657404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45997.430663657404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45997.430663657404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45997.430663657404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45997.430663657404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45997.430663657404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45997.430663657404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45997.430663657404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45997.430663657404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45997.430663657404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45997.430663657404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45997.430663657404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45997.430663657404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45997.430663657404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45997.430663657404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45997.430663657404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45997.430663657404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45997.430663657404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45997.430663657404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45997.430663657404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45997.430663657404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45997.430663657404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45997.430663657404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45997.430663657404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45997.430663657404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45997.430663657404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45997.430663657404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45997.430663657404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45997.430663657404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45997.430663657404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45997.430663657404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45997.430663657404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45997.430663657404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45997.430663657404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45997.430663657404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45997.430663657404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45997.430663657404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45997.430663657404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45997.430663657404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45997.430663657404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45997.430663657404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45997.430663657404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45997.430663657404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45997.430663657404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45997.430663657404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45997.430663657404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45997.430663657404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45997.430663657404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45997.430663657404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45997.430663657404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45997.430663657404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45997.430663657404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45997.430663657404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45997.430663657404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45997.430663657404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45997.430663657404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45997.430663657404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45997.430663657404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45997.430663657404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45997.430663657404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45997.430663657404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45997.430663657404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45997.430663657404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45997.430663657404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45997.430663657404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45997.430663657404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45997.430663657404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45997.430663657404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45997.430663657404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45997.430663657404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45997.430663657404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45997.430663657404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45997.430663657404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45997.430663657404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45997.430663657404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45997.430663657404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45997.430663657404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45997.430663657404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45997.430663657404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45997.430663657404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45997.430663657404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45997.430663657404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45997.430663657404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45997.430663657404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45997.430663657404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45997.430663657404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45997.430663657404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45997.430663657404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45997.430663657404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45997.430663657404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45997.430663657404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45997.430663657404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45997.430663657404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45997.430663657404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45997.430663657404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45997.430663657404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45997.430663657404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45997.430663657404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45997.430663657404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45997.430663657404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45997.430663657404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45997.430663657404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45997.430663657404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45997.430663657404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45997.430663657404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45997.430663657404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45997.430663657404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45997.430663657404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45997.430663657404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45997.430663657404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45997.430663657404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45997.430663657404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45997.430663657404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45997.430663657404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45997.430663657404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45997.430663657404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45997.430663657404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45997.430663657404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45997.430663657404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45997.430663657404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45997.430663657404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45997.430663657404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45997.430663657404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45997.430663657404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45997.430663657404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45997.430663657404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45997.430663657404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45997.430663657404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45997.430663657404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45997.430663657404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45997.430663657404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45997.430663657404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45997.430663657404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45997.430663657404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45997.430663657404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45997.430663657404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45997.430663657404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45997.430663657404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45997.430663657404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45997.430663657404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45997.430663657404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45997.430663657404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45997.430663657404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45997.430663657404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45997.430663657404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45997.430663657404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45997.430663657404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45997.430663657404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45997.430663657404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45997.430663657404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45997.430663657404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45997.430663657404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45997.430663657404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45997.430663657404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45997.430663657404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45997.430663657404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45997.430663657404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45997.430663657404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45997.430663657404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45997.430663657404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45997.430663657404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45997.430663657404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45997.430663657404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45997.430663657404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45997.430663657404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45997.430663657404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45997.430663657404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45997.430663657404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45997.430663657404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45997.430663657404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45997.430663657404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45997.430663657404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45997.430663657404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45997.430663657404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45997.430663657404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45997.430663657404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45997.430663657404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45997.430663657404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45997.430663657404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45997.430663657404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45997.430663657404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45997.430663657404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45997.430663657404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45997.430663657404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45997.430663657404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45997.430663657404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45997.430663657404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45997.430663657404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45997.430663657404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45997.430663657404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45997.430663657404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45997.430663657404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45997.430663657404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45997.430663657404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45997.430663657404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45997.430663657404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45997.430663657404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45997.430663657404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45997.430663657404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45997.430663657404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45997.430663657404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45997.430663657404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45997.430663657404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45997.430663657404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45997.430663657404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45997.430663657404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45997.430663657404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45997.430663657404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45997.430663657404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45997.430663657404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45997.430663657404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45997.430663657404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45997.430663657404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45997.430663657404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45997.430663657404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45997.430663657404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45997.430663657404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45997.430663657404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45997.430663657404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45997.430663657404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45997.430663657404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45997.430663657404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45997.430663657404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45997.430663657404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45997.430663657404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45997.430663657404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45997.430663657404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45997.430663657404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45997.430663657404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45997.430663657404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45997.430663657404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45997.430663657404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45997.430663657404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45997.430663657404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45997.430663657404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45997.430663657404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45997.430663657404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45997.430663657404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45997.430663657404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45997.430663657404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45997.430663657404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45997.430663657404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45997.430663657404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45997.430663657404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45997.430663657404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45997.430663657404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45997.430663657404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45997.430663657404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45997.430663657404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45997.430663657404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45997.430663657404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45997.430663657404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45997.430663657404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45997.430663657404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45997.430663657404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45997.430663657404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45997.430663657404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45997.430663657404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45997.430663657404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45997.430663657404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45997.430663657404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45997.430663657404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45997.430663657404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45997.430663657404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45997.430663657404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45997.430663657404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45997.430663657404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45997.430663657404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45997.430663657404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45997.430663657404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45997.430663657404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45997.430663657404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45997.430663657404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45997.430663657404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45997.430663657404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45997.430663657404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45997.430663657404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45997.430663657404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45997.430663657404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45997.430663657404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45997.430663657404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45997.430663657404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45997.430663657404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45997.430663657404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45997.430663657404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45997.430663657404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45997.430663657404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45997.430663657404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45997.430663657404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45997.430663657404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45997.430663657404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45997.430663657404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45997.430663657404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45997.430663657404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45997.430663657404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45997.430663657404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45997.430663657404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45997.430663657404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45997.430663657404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45997.430663657404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45997.430663657404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45997.430663657404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45997.430663657404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45997.430663657404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45997.430663657404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45997.430663657404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45997.430663657404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45997.430663657404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45997.430663657404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45997.430663657404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45997.430663657404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45997.430663657404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45997.430663657404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45997.430663657404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45997.430663657404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45997.430663657404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45997.430663657404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45997.430663657404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45997.430663657404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45997.430663657404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45997.430663657404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45997.430663657404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45997.430663657404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45997.430663657404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45997.430663657404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45997.430663657404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45997.430663657404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45997.430663657404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45997.430663657404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45997.430663657404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45997.430663657404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45997.430663657404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45997.430663657404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45997.430663657404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45997.430663657404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45997.430663657404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45997.430663657404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45997.430663657404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45997.430663657404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45997.430663657404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45997.430663657404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45997.430663657404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45997.430663657404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45997.430663657404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45997.430663657404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45997.430663657404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45997.430663657404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45997.430663657404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45997.430663657404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45997.430663657404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45997.430663657404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45997.430663657404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45997.430663657404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45997.430663657404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45997.430663657404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45997.430663657404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45997.430663657404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45997.430663657404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45997.430663657404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45997.430663657404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45997.430663657404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45997.430663657404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45997.430663657404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45997.430663657404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45997.430663657404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45997.430663657404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45997.430663657404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45997.430663657404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45997.430663657404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45997.430663657404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45997.430663657404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45997.430663657404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45997.430663657404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45997.430663657404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45997.430663657404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45997.430663657404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45997.430663657404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45997.430663657404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45997.430663657404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45997.430663657404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45997.430663657404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45997.430663657404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45997.430663657404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45997.430663657404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45997.430663657404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45997.430663657404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45997.430663657404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45997.430663657404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45997.430663657404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45997.430663657404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45997.430663657404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45997.430663657404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45997.430663657404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45997.430663657404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45997.430663657404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45997.430663657404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45997.430663657404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45997.430663657404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45997.430663657404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45997.430663657404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45997.430663657404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45997.430663657404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45997.430663657404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45997.430663657404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45997.430663657404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45997.430663657404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45997.430663657404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45997.430663657404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45997.430663657404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45997.430663657404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45997.430663657404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45997.430663657404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45997.430663657404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45997.430663657404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45997.430663657404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45997.430663657404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45997.430663657404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45997.430663657404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45997.430663657404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45997.430663657404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45997.430663657404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45997.430663657404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45997.430663657404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45997.430663657404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45997.430663657404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45997.430663657404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45997.430663657404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45997.430663657404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45997.430663657404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45997.430663657404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45997.430663657404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45997.430663657404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45997.430663657404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45997.430663657404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45997.430663657404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45997.430663657404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45997.430663657404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45997.430663657404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45997.430663657404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45997.430663657404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45997.430663657404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45997.430663657404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45997.430663657404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45997.430663657404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45997.430663657404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45997.430663657404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45997.430663657404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45997.430663657404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45997.430663657404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45997.430663657404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45997.430663657404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45997.430663657404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45997.430663657404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45997.430663657404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45997.430663657404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45997.430663657404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45997.430663657404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45997.430663657404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45997.430663657404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45997.430663657404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45997.430663657404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45997.430663657404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45997.430663657404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45997.430663657404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45997.430663657404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45997.430663657404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45997.430663657404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45997.430663657404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45997.430663657404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45997.430663657404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45997.430663657404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45997.430663657404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45997.430663657404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45997.430663657404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45997.430663657404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45997.430663657404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45997.430663657404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45997.430663657404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45997.430663657404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45997.430663657404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45997.430663657404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45997.430663657404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45997.430663657404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45997.430663657404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45997.430663657404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45997.430663657404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45997.430663657404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45997.430663657404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45997.430663657404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45997.430663657404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45997.430663657404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45997.430663657404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45997.430663657404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45997.430663657404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45997.430663657404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45997.430663657404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45997.430663657404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45997.430663657404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45997.430663657404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45997.430663657404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45997.430663657404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45997.430663657404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45997.430663657404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45997.430663657404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45997.430663657404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45997.430663657404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45997.430663657404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45997.430663657404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45997.430663657404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45997.430663657404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45997.430663657404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45997.430663657404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45997.430663657404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45997.430663657404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45997.430663657404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45997.430663657404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45997.430663657404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45997.430663657404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45997.430663657404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45997.430663657404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45997.430663657404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45997.430663657404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45997.430663657404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45997.430663657404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45997.430663657404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45997.430663657404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45997.430663657404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45997.430663657404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45997.430663657404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45997.430663657404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45997.430663657404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45997.430663657404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45997.430663657404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45997.430663657404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45997.430663657404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45997.430663657404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45997.430663657404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45997.430663657404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45997.430663657404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45997.430663657404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45997.430663657404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45997.430663657404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45997.430663657404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45997.430663657404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45997.430663657404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45997.430663657404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45997.430663657404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45997.430663657404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45997.430663657404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45997.430663657404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45997.430663657404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45997.430663657404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45997.430663657404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45997.430663657404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45997.430663657404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45997.430663657404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45997.430663657404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45997.430663657404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45997.430663657404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45997.430663657404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45997.430663657404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45997.430663657404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45997.430663657404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45997.430663657404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45997.430663657404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45997.430663657404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45997.430663657404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45997.430663657404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45997.430663657404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45997.430663657404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45997.430663657404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45997.430663657404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45997.430663657404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45997.430663657404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45997.430663657404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45997.430663657404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45997.430663657404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45997.430663657404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45997.430663657404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45997.430663657404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45997.430663657404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45997.430663657404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45997.430663657404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45997.430663657404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45997.430663657404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45997.430663657404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45997.430663657404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45997.430663657404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45997.430663657404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45997.430663657404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45997.430663657404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45997.430663657404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45997.430663657404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293.94994606480759</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45997.430663657404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45997.430663657404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45997.430663657404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45997.430663657404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45997.430663657404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45997.430663657404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45997.430663657404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45997.430663657404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45997.430663657404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45997.430663657404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45997.430663657404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45997.430663657404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45997.430663657404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45997.430663657404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45997.430663657404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45997.430663657404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45997.430663657404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45997.430663657404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45997.430663657404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45997.430663657404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45997.430663657404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45997.430663657404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45997.430663657404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45997.430663657404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45997.430663657404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45997.430663657404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45997.430663657404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45997.430663657404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45997.430663657404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45997.430663657404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45997.430663657404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45997.430663657404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45997.430663657404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45997.430663657404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45997.430663657404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45997.430663657404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45997.430663657404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45997.430663657404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45997.430663657404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45997.430663657404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45997.430663657404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45997.430663657404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45997.430663657404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45997.430663657404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45997.430663657404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45997.430663657404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45997.430663657404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45997.430663657404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45997.430663657404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45997.430663657404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45997.430663657404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45997.430663657404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45997.430663657404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45997.430663657404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45997.430663657404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45997.430663657404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45997.430663657404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45997.430663657404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45997.430663657404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45997.430663657404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45997.430663657404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45997.430663657404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45997.430663657404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45997.430663657404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45997.430663657404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45997.430663657404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45997.430663657404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45997.430663657404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45997.430663657404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45997.430663657404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45997.430663657404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45997.430663657404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45997.430663657404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45997.430663657404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45997.430663657404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45997.430663657404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45997.430663657404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45997.430663657404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45997.430663657404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45997.430663657404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45997.430663657404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45997.430663657404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45997.430663657404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45997.430663657404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45997.430663657404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45997.430663657404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45997.430663657404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45997.430663657404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45997.430663657404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45997.430663657404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45997.430663657404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45997.430663657404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45997.430663657404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45997.430663657404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45997.430663657404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45997.430663657404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45997.430663657404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45997.430663657404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45997.430663657404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45997.430663657404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45997.430663657404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45997.430663657404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45997.430663657404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45997.430663657404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45997.430663657404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45997.430663657404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45997.430663657404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45997.430663657404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45997.430663657404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45997.430663657404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45997.430663657404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45997.430663657404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45997.430663657404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45997.430663657404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45997.430663657404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45997.430663657404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45997.430663657404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45997.430663657404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45997.430663657404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45997.430663657404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45997.430663657404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45997.430663657404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45997.430663657404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45997.430663657404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45997.430663657404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45997.430663657404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45997.430663657404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45997.430663657404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45997.430663657404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45997.430663657404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45997.430663657404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45997.430663657404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45997.430663657404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45997.430663657404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45997.430663657404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45997.430663657404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45997.430663657404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45997.430663657404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45997.430663657404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45997.430663657404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45997.430663657404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45997.430663657404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45997.430663657404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45997.430663657404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45997.430663657404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45997.430663657404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45997.430663657404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45997.430663657404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45997.430663657404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45997.430663657404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45997.430663657404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45997.430663657404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45997.430663657404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45997.430663657404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45997.430663657404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45997.430663657404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45997.430663657404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45997.430663657404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45997.430663657404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45997.430663657404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45997.430663657404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45997.430663657404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45997.430663657404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45997.430663657404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45997.430663657404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45997.430663657404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45997.430663657404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45997.430663657404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45997.430663657404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45997.430663657404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45997.430663657404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45997.430663657404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45997.430663657404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45997.430663657404</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105.59860347221547</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71.241786342587147</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48.769552546291379</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16.057365046290215</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3" ca="1" si="2">IFERROR(NOW()-F6,"")</f>
        <v>0.32322152777487645</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3</v>
      </c>
      <c r="D7" s="101" t="s">
        <v>38986</v>
      </c>
      <c r="E7" s="37" t="s">
        <v>39106</v>
      </c>
      <c r="F7" s="38">
        <v>45997.375196759262</v>
      </c>
      <c r="G7" s="132">
        <f t="shared" ca="1" si="2"/>
        <v>5.5466898142185528E-2</v>
      </c>
      <c r="H7" s="38">
        <v>45997.364085648151</v>
      </c>
      <c r="I7" s="37" t="str">
        <f>IFERROR(VLOOKUP(D7,DB!A:F,6,0),"")</f>
        <v>Generator-SG</v>
      </c>
      <c r="J7" s="37" t="str">
        <f>IFERROR(VLOOKUP(D7,DB!A:G,7,0),"")</f>
        <v>Vandalized</v>
      </c>
      <c r="K7" s="37" t="s">
        <v>39138</v>
      </c>
      <c r="L7" s="37" t="str">
        <f>IFERROR(VLOOKUP(D7,DB!A:I,9,0),"")</f>
        <v>Latis</v>
      </c>
    </row>
    <row r="8" spans="1:13">
      <c r="A8" s="37" t="s">
        <v>39139</v>
      </c>
      <c r="B8" s="37" t="str">
        <f>IFERROR(VLOOKUP(D8,DB!A:K,11,0),"")</f>
        <v>R5</v>
      </c>
      <c r="C8" s="37">
        <v>2</v>
      </c>
      <c r="D8" s="37" t="s">
        <v>34184</v>
      </c>
      <c r="E8" s="37" t="s">
        <v>39106</v>
      </c>
      <c r="F8" s="38">
        <v>45997.411180555559</v>
      </c>
      <c r="G8" s="132">
        <f t="shared" ca="1" si="2"/>
        <v>1.9483101845253259E-2</v>
      </c>
      <c r="H8" s="38">
        <v>45997.404930555553</v>
      </c>
      <c r="I8" s="37" t="str">
        <f>IFERROR(VLOOKUP(D8,DB!A:F,6,0),"")</f>
        <v>SCECO</v>
      </c>
      <c r="J8" s="37" t="str">
        <f>IFERROR(VLOOKUP(D8,DB!A:G,7,0),"")</f>
        <v>In progress</v>
      </c>
      <c r="K8" s="37" t="s">
        <v>39140</v>
      </c>
      <c r="L8" s="37" t="str">
        <f>IFERROR(VLOOKUP(D8,DB!A:I,9,0),"")</f>
        <v>Latis</v>
      </c>
    </row>
    <row r="9" spans="1:13">
      <c r="A9" s="37"/>
      <c r="B9" s="37" t="str">
        <f>IFERROR(VLOOKUP(D9,DB!A:K,11,0),"")</f>
        <v/>
      </c>
      <c r="C9" s="37"/>
      <c r="D9" s="37"/>
      <c r="E9" s="37"/>
      <c r="F9" s="38"/>
      <c r="G9" s="132">
        <f t="shared" ca="1" si="2"/>
        <v>45997.430663657404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45997.430663657404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45997.430663657404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45997.430663657404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45997.430663657404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ref="G14:G45" ca="1" si="3">IFERROR(NOW()-F14,"")</f>
        <v>45997.430663657404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45997.430663657404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45997.430663657404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45997.430663657404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45997.430663657404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45997.430663657404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45997.430663657404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45997.430663657404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45997.430663657404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45997.430663657404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45997.430663657404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45997.430663657404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45997.430663657404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45997.430663657404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45997.430663657404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45997.430663657404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45997.430663657404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45997.430663657404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45997.430663657404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45997.430663657404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45997.430663657404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45997.430663657404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45997.430663657404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45997.430663657404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45997.430663657404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45997.430663657404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45997.430663657404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45997.430663657404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45997.430663657404</v>
      </c>
      <c r="H42" s="38"/>
      <c r="I42" s="37" t="str">
        <f>IFERROR(VLOOKUP(D42,DB!A:F,6,0),"")</f>
        <v/>
      </c>
      <c r="J42" s="37" t="str">
        <f>IFERROR(VLOOKUP(D42,DB!A:G,7,0),"")</f>
        <v/>
      </c>
      <c r="K42" s="37"/>
      <c r="L42" s="37" t="str">
        <f>IFERROR(VLOOKUP(D42,DB!A:I,9,0),"")</f>
        <v/>
      </c>
    </row>
    <row r="43" spans="1:12">
      <c r="A43" s="147"/>
      <c r="B43" s="147" t="str">
        <f>IFERROR(VLOOKUP(D43,DB!A:K,11,0),"")</f>
        <v/>
      </c>
      <c r="C43" s="147"/>
      <c r="D43" s="147"/>
      <c r="E43" s="147"/>
      <c r="F43" s="148"/>
      <c r="G43" s="149">
        <f t="shared" ca="1" si="3"/>
        <v>45997.430663657404</v>
      </c>
      <c r="H43" s="148"/>
      <c r="I43" s="147" t="str">
        <f>IFERROR(VLOOKUP(D43,DB!A:F,6,0),"")</f>
        <v/>
      </c>
      <c r="J43" s="147" t="str">
        <f>IFERROR(VLOOKUP(D43,DB!A:G,7,0),"")</f>
        <v/>
      </c>
      <c r="K43" s="147"/>
      <c r="L43" s="147"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39141</v>
      </c>
      <c r="B2" s="116" t="str">
        <f>IFERROR(VLOOKUP(D2,DB!A:K,11,0),"")</f>
        <v>R6</v>
      </c>
      <c r="C2" s="117">
        <v>2</v>
      </c>
      <c r="D2" s="116" t="s">
        <v>31034</v>
      </c>
      <c r="E2" s="139" t="s">
        <v>39106</v>
      </c>
      <c r="F2" s="118">
        <v>45997.32271990741</v>
      </c>
      <c r="G2" s="72">
        <f t="shared" ref="G2:G47" ca="1" si="0">IFERROR(NOW()-F2,"-")</f>
        <v>0.10794374999386491</v>
      </c>
      <c r="H2" s="118">
        <v>45997.32267361111</v>
      </c>
      <c r="I2" s="116" t="str">
        <f>IFERROR(VLOOKUP(D2,DB!A:F,6,0),"")</f>
        <v>SCECO</v>
      </c>
      <c r="J2" s="116" t="str">
        <f>IFERROR(VLOOKUP(D2,DB!A:G,7,0),"")</f>
        <v>Dead</v>
      </c>
      <c r="K2" s="119" t="s">
        <v>39142</v>
      </c>
      <c r="L2" s="134" t="str">
        <f>IFERROR(VLOOKUP(D2,DB!A:I,9,0),"")</f>
        <v>Latis</v>
      </c>
    </row>
    <row r="3" spans="1:16382" ht="31.5" customHeight="1">
      <c r="A3" s="115" t="s">
        <v>39143</v>
      </c>
      <c r="B3" s="116" t="str">
        <f>IFERROR(VLOOKUP(D3,DB!A:K,11,0),"")</f>
        <v>R6</v>
      </c>
      <c r="C3" s="117">
        <v>5</v>
      </c>
      <c r="D3" s="116" t="s">
        <v>28419</v>
      </c>
      <c r="E3" s="139" t="s">
        <v>39106</v>
      </c>
      <c r="F3" s="118">
        <v>45997.399178240739</v>
      </c>
      <c r="G3" s="72">
        <f t="shared" ca="1" si="0"/>
        <v>3.1485416664509103E-2</v>
      </c>
      <c r="H3" s="118">
        <v>45997.399178240739</v>
      </c>
      <c r="I3" s="116" t="str">
        <f>IFERROR(VLOOKUP(D3,DB!A:F,6,0),"")</f>
        <v>SCECO</v>
      </c>
      <c r="J3" s="116" t="str">
        <f>IFERROR(VLOOKUP(D3,DB!A:G,7,0),"")</f>
        <v>Dead</v>
      </c>
      <c r="K3" s="119" t="s">
        <v>39144</v>
      </c>
      <c r="L3" s="134" t="str">
        <f>IFERROR(VLOOKUP(D3,DB!A:I,9,0),"")</f>
        <v>Latis</v>
      </c>
    </row>
    <row r="4" spans="1:16382" ht="31.5" customHeight="1">
      <c r="A4" s="115"/>
      <c r="B4" s="116" t="str">
        <f>IFERROR(VLOOKUP(D4,DB!A:K,11,0),"")</f>
        <v/>
      </c>
      <c r="C4" s="117"/>
      <c r="D4" s="116"/>
      <c r="E4" s="139"/>
      <c r="F4" s="118"/>
      <c r="G4" s="72">
        <f t="shared" ca="1" si="0"/>
        <v>45997.430663657404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45997.430663657404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45997.430663657404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45997.430663657404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45997.430663657404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45997.430663657404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45997.430663657404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45997.430663657404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45997.430663657404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45997.430663657404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45997.430663657404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45997.430663657404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45997.430663657404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45997.430663657404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45997.430663657404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45997.430663657404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45997.430663657404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45997.430663657404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45997.430663657404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45997.430663657404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45997.430663657404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45997.430663657404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45997.430663657404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45997.430663657404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45997.430663657404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45997.430663657404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45997.430663657404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45997.430663657404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45997.430663657404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45997.430663657404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45997.430663657404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45997.430663657404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45997.430663657404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45997.430663657404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45997.430663657404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45997.430663657404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45997.430663657404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45997.430663657404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45997.430663657404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45997.430663657404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45997.430663657404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45997.430663657404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45997.430663657404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45997.430663657404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45997.430663657404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45997.430663657404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45997.430663657404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45997.430663657404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45997.430663657404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45997.430663657404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45997.430663657404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45997.430663657404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45997.430663657404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45997.430663657404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45997.430663657404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45997.430663657404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45997.430663657404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45997.430663657404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45997.430663657404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45997.430663657404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45997.430663657404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45997.430663657404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45997.430663657404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45997.430663657404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45997.430663657404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45997.430663657404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45997.430663657404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45997.430663657404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45997.430663657404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45997.430663657404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45997.430663657404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45997.430663657404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45997.430663657404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45997.430663657404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45997.430663657404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45997.430663657404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45997.430663657404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45997.430663657404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45997.430663657404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45997.430663657404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45997.430663657404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45997.430663657404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45997.430663657404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45997.430663657404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45997.430663657404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45997.430663657404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45997.430663657404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45997.430663657404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45997.430663657404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45997.430663657404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45997.430663657404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45997.430663657404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45997.430663657404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45997.430663657404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45997.430663657404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45997.430663657404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45997.430663657404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45997.430663657404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45997.430663657404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45997.430663657404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45997.430663657404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45997.430663657404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45997.430663657404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45997.430663657404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45997.430663657404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45997.430663657404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45997.430663657404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45997.430663657404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45997.430663657404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45997.430663657404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45997.430663657404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45997.430663657404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45997.430663657404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45997.430663657404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45997.430663657404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45997.430663657404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45997.430663657404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45997.430663657404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45997.430663657404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45997.430663657404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45997.430663657404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45997.430663657404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45997.430663657404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45997.430663657404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45997.430663657404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45997.430663657404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45997.430663657404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45997.430663657404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45997.430663657404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45997.430663657404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45997.430663657404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45997.430663657404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45997.430663657404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45997.430663657404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45997.430663657404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45997.430663657404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45997.430663657404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45997.430663657404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45997.430663657404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45997.430663657404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45997.430663657404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45997.430663657404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45997.430663657404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45997.430663657404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45997.430663657404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45997.430663657404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45997.430663657404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45997.430663657404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45997.430663657404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45997.430663657404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45997.430663657404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45997.430663657404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45997.430663657404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45997.430663657404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45997.430663657404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45997.430663657404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45997.430663657404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45997.430663657404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45997.430663657404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45997.430663657404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45997.430663657404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45997.430663657404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45997.430663657404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45997.430663657404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45997.430663657404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45997.430663657404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45997.430663657404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45997.430663657404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45997.430663657404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45997.430663657404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45997.430663657404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45997.430663657404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45997.430663657404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45997.430663657404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45997.430663657404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45997.430663657404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45997.430663657404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45997.430663657404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45997.430663657404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45997.430663657404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45997.430663657404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45997.430663657404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45997.430663657404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45997.430663657404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45997.430663657404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45997.430663657404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45997.430663657404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45997.430663657404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45997.430663657404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45997.430663657404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45997.430663657404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45997.430663657404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45997.430663657404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45997.430663657404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45997.430663657404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45997.430663657404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45997.430663657404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45997.430663657404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45997.430663657404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45997.430663657404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45997.430663657404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45997.430663657404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45997.430663657404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45997.430663657404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45997.430663657404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45997.430663657404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45997.430663657404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45997.430663657404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45997.430663657404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45997.430663657404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45997.430663657404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45997.430663657404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45997.430663657404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45997.430663657404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45997.430663657404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45997.430663657404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45997.430663657404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45997.430663657404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45997.430663657404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45997.430663657404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45997.430663657404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45997.430663657404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45997.430663657404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45997.430663657404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45997.430663657404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45997.430663657404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45997.430663657404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45997.430663657404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45997.430663657404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45997.430663657404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45997.430663657404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45997.430663657404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45997.430663657404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45997.430663657404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45997.430663657404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45997.430663657404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45997.430663657404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45997.430663657404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45997.430663657404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45997.430663657404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45997.430663657404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45997.430663657404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45997.430663657404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45997.430663657404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45997.430663657404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45997.430663657404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45997.430663657404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45997.430663657404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45997.430663657404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45997.430663657404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45997.430663657404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45997.430663657404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45997.430663657404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45997.430663657404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45997.430663657404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45997.430663657404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45997.430663657404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45997.430663657404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45997.430663657404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45997.430663657404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45997.430663657404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45997.430663657404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45997.430663657404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45997.430663657404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45997.430663657404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45997.430663657404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45997.430663657404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45997.430663657404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45997.430663657404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45997.430663657404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45997.430663657404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45997.430663657404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45997.430663657404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45997.430663657404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45997.430663657404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45997.430663657404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45997.430663657404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45997.430663657404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45997.430663657404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45997.430663657404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45997.430663657404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45997.430663657404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45997.430663657404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45997.430663657404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45997.430663657404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45997.430663657404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45997.430663657404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45997.430663657404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45997.430663657404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45997.430663657404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45997.430663657404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45997.430663657404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45997.430663657404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45997.430663657404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45997.430663657404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45997.430663657404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45997.430663657404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45997.430663657404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45997.430663657404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45997.430663657404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45997.430663657404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45997.430663657404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45997.430663657404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45997.430663657404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45997.430663657404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45997.430663657404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45997.430663657404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45997.430663657404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45997.430663657404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45997.430663657404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45997.430663657404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45997.430663657404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45997.430663657404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45997.430663657404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45997.430663657404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45997.430663657404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45997.430663657404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45997.430663657404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45997.430663657404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45997.430663657404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45997.430663657404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45997.430663657404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45997.430663657404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45997.430663657404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45997.430663657404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45997.430663657404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45997.430663657404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45997.430663657404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45997.430663657404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45997.430663657404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45997.430663657404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45997.430663657404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45997.430663657404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45997.430663657404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45997.430663657404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45997.430663657404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45997.430663657404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45997.430663657404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45997.430663657404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45997.430663657404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45997.430663657404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45997.430663657404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45997.430663657404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45997.430663657404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45997.430663657404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45997.430663657404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45997.430663657404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45997.430663657404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45997.430663657404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45997.430663657404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45997.430663657404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45997.430663657404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45997.430663657404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45997.430663657404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45997.430663657404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45997.430663657404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45997.430663657404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45997.430663657404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45997.430663657404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45997.430663657404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45997.430663657404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45997.430663657404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45997.430663657404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45997.430663657404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45997.430663657404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45997.430663657404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45997.430663657404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45997.430663657404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45997.430663657404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45997.430663657404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45997.430663657404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45997.430663657404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45997.430663657404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45997.430663657404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45997.430663657404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45997.430663657404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45997.430663657404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45997.430663657404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45997.430663657404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45997.430663657404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45997.430663657404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45997.430663657404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45997.430663657404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45997.430663657404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45997.430663657404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45997.430663657404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45997.430663657404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45997.430663657404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45997.430663657404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45997.430663657404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45997.430663657404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45997.430663657404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45997.430663657404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45997.430663657404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45997.430663657404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45997.430663657404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45997.430663657404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45997.430663657404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45997.430663657404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45997.430663657404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45997.430663657404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45997.430663657404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45997.430663657404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45997.430663657404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45997.430663657404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45997.430663657404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45997.430663657404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45997.430663657404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45997.430663657404</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45997.430663657404</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2025-12-06T07:20:43Z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