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47" documentId="13_ncr:1_{F6CB121F-512D-4AA6-A0C1-0FB36C537598}" xr6:coauthVersionLast="47" xr6:coauthVersionMax="47" xr10:uidLastSave="{450604C9-B291-4BE7-B2FD-C0BF3FABCD5D}"/>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<sst xmlns="http://schemas.openxmlformats.org/spreadsheetml/2006/main" count="180295" uniqueCount="39133">
  <si>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</si>
  <si>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</si>
  <si>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</si>
  <si>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</si>
  <si>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</si>
  <si>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</si>
  <si>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</si>
  <si>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</si>
  <si>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</si>
  <si>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</si>
  <si>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</si>
  <si>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</si>
  <si>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</si>
  <si>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</si>
  <si>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</si>
  <si>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</si>
  <si>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</si>
  <si>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</si>
  <si>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</si>
  <si>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</si>
  <si>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</si>
  <si>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</si>
  <si>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</si>
  <si>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</si>
  <si>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</si>
  <si>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</si>
  <si>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</si>
  <si>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</si>
  <si>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</si>
  <si>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</si>
  <si>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</si>
  <si>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</si>
  <si>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</si>
  <si>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</si>
  <si>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</si>
  <si>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</si>
  <si>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</si>
  <si>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</si>
  <si>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</si>
  <si>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</si>
  <si>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</si>
  <si>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</si>
  <si>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</si>
  <si>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</si>
  <si>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</si>
  <si>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</si>
  <si>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</si>
  <si>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</si>
  <si>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</si>
  <si>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</si>
  <si>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</si>
  <si>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</si>
  <si>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</si>
  <si>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</si>
  <si>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</si>
  <si>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</si>
  <si>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</si>
  <si>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</si>
  <si>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</si>
  <si>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</si>
  <si>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</si>
  <si>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</si>
  <si>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</si>
  <si>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</si>
  <si>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</si>
  <si>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</si>
  <si>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</si>
  <si>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</si>
  <si>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</si>
  <si>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</si>
  <si>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</si>
  <si>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</si>
  <si>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</si>
  <si>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</si>
  <si>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</si>
  <si>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</si>
  <si>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</si>
  <si>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</si>
  <si>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</si>
  <si>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</si>
  <si>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</si>
  <si>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</si>
  <si>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</si>
  <si>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</si>
  <si>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</si>
  <si>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</si>
  <si>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</si>
  <si>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</si>
  <si>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</si>
  <si>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</si>
  <si>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</si>
  <si>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</si>
  <si>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</si>
  <si>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</si>
  <si>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</si>
  <si>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</si>
  <si>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</si>
  <si>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</si>
  <si>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</si>
  <si>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</si>
  <si>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</si>
  <si>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</si>
  <si>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</si>
  <si>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</si>
  <si>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</si>
  <si>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</si>
  <si>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</si>
  <si>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</si>
  <si>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</si>
  <si>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</si>
  <si>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</si>
  <si>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</si>
  <si>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</si>
  <si>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</si>
  <si>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</si>
  <si>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</si>
  <si>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</si>
  <si>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</si>
  <si>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</si>
  <si>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</si>
  <si>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</si>
  <si>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</si>
  <si>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</si>
  <si>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</si>
  <si>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</si>
  <si>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</si>
  <si>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</si>
  <si>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</si>
  <si>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</si>
  <si>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</si>
  <si>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</si>
  <si>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</si>
  <si>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</si>
  <si>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</si>
  <si>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</si>
  <si>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</si>
  <si>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</si>
  <si>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</si>
  <si>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</si>
  <si>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</si>
  <si>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</si>
  <si>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</si>
  <si>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</si>
  <si>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</si>
  <si>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</si>
  <si>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</si>
  <si>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</si>
  <si>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</si>
  <si>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</si>
  <si>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</si>
  <si>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</si>
  <si>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</si>
  <si>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</si>
  <si>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</si>
  <si>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</si>
  <si>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</si>
  <si>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</si>
  <si>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</si>
  <si>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</si>
  <si>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</si>
  <si>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</si>
  <si>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</si>
  <si>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</si>
  <si>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</si>
  <si>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</si>
  <si>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</si>
  <si>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</si>
  <si>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</si>
  <si>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</si>
  <si>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</si>
  <si>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</si>
  <si>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</si>
  <si>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</si>
  <si>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</si>
  <si>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</si>
  <si>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</si>
  <si>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</si>
  <si>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</si>
  <si>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</si>
  <si>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</si>
  <si>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</si>
  <si>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</si>
  <si>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</si>
  <si>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</si>
  <si>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</si>
  <si>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</si>
  <si>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</si>
  <si>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</si>
  <si>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</si>
  <si>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</si>
  <si>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</si>
  <si>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</si>
  <si>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</si>
  <si>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</si>
  <si>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</si>
  <si>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</si>
  <si>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</si>
  <si>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</si>
  <si>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</si>
  <si>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</si>
  <si>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</si>
  <si>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</si>
  <si>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</si>
  <si>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</si>
  <si>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</si>
  <si>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</si>
  <si>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</si>
  <si>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</si>
  <si>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</si>
  <si>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</si>
  <si>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</si>
  <si>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</si>
  <si>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</si>
  <si>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</si>
  <si>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</si>
  <si>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</si>
  <si>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</si>
  <si>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</si>
  <si>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</si>
  <si>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</si>
  <si>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</si>
  <si>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</si>
  <si>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</si>
  <si>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</si>
  <si>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</si>
  <si>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</si>
  <si>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</si>
  <si>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</si>
  <si>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</si>
  <si>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</si>
  <si>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</si>
  <si>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</si>
  <si>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</si>
  <si>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</si>
  <si>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</si>
  <si>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</si>
  <si>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</si>
  <si>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</si>
  <si>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</si>
  <si>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</si>
  <si>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</si>
  <si>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</si>
  <si>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</si>
  <si>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</si>
  <si>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</si>
  <si>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</si>
  <si>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</si>
  <si>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</si>
  <si>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</si>
  <si>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</si>
  <si>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</si>
  <si>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</si>
  <si>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</si>
  <si>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</si>
  <si>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</si>
  <si>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</si>
  <si>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</si>
  <si>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</si>
  <si>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</si>
  <si>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</si>
  <si>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</si>
  <si>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</si>
  <si>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</si>
  <si>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</si>
  <si>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</si>
  <si>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</si>
  <si>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</si>
  <si>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</si>
  <si>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</si>
  <si>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</si>
  <si>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</si>
  <si>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</si>
  <si>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</si>
  <si>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</si>
  <si>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</si>
  <si>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</si>
  <si>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</si>
  <si>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</si>
  <si>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</si>
  <si>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</si>
  <si>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</si>
  <si>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</si>
  <si>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</si>
  <si>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</si>
  <si>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</si>
  <si>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</si>
  <si>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</si>
  <si>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</si>
  <si>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</si>
  <si>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</si>
  <si>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</si>
  <si>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</si>
  <si>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</si>
  <si>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</si>
  <si>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</si>
  <si>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</si>
  <si>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</si>
  <si>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</si>
  <si>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</si>
  <si>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</si>
  <si>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</si>
  <si>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</si>
  <si>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</si>
  <si>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</si>
  <si>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</si>
  <si>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</si>
  <si>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</si>
  <si>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</si>
  <si>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</si>
  <si>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</si>
  <si>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</si>
  <si>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</si>
  <si>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</si>
  <si>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</si>
  <si>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</si>
  <si>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</si>
  <si>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</si>
  <si>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</si>
  <si>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</si>
  <si>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</si>
  <si>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</si>
  <si>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</si>
  <si>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</si>
  <si>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</si>
  <si>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</si>
  <si>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</si>
  <si>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</si>
  <si>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</si>
  <si>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</si>
  <si>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</si>
  <si>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</si>
  <si>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</si>
  <si>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</si>
  <si>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</si>
  <si>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</si>
  <si>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</si>
  <si>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</si>
  <si>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</si>
  <si>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</si>
  <si>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</si>
  <si>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</si>
  <si>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</si>
  <si>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</si>
  <si>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</si>
  <si>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</si>
  <si>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</si>
  <si>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</si>
  <si>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</si>
  <si>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</si>
  <si>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</si>
  <si>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</si>
  <si>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</si>
  <si>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</si>
  <si>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</si>
  <si>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</si>
  <si>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</si>
  <si>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</si>
  <si>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</si>
  <si>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</si>
  <si>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</si>
  <si>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</si>
  <si>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</si>
  <si>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</si>
  <si>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</si>
  <si>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</si>
  <si>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</si>
  <si>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</si>
  <si>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</si>
  <si>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</si>
  <si>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</si>
  <si>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</si>
  <si>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</si>
  <si>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</si>
  <si>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</si>
  <si>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</si>
  <si>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</si>
  <si>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</si>
  <si>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</si>
  <si>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</si>
  <si>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</si>
  <si>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</si>
  <si>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</si>
  <si>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</si>
  <si>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</si>
  <si>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</si>
  <si>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</si>
  <si>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</si>
  <si>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</si>
  <si>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</si>
  <si>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</si>
  <si>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</si>
  <si>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</si>
  <si>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</si>
  <si>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</si>
  <si>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</si>
  <si>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</si>
  <si>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</si>
  <si>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</si>
  <si>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</si>
  <si>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</si>
  <si>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</si>
  <si>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</si>
  <si>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</si>
  <si>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</si>
  <si>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</si>
  <si>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</si>
  <si>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</si>
  <si>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</si>
  <si>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</si>
  <si>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</si>
  <si>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</si>
  <si>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</si>
  <si>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</si>
  <si>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</si>
  <si>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</si>
  <si>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</si>
  <si>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</si>
  <si>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</si>
  <si>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</si>
  <si>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</si>
  <si>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</si>
  <si>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</si>
  <si>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</si>
  <si>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</si>
  <si>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</si>
  <si>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</si>
  <si>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</si>
  <si>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</si>
  <si>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</si>
  <si>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</si>
  <si>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</si>
  <si>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</si>
  <si>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</si>
  <si>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</si>
  <si>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</si>
  <si>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</si>
  <si>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</si>
  <si>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</si>
  <si>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</si>
  <si>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</si>
  <si>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</si>
  <si>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</si>
  <si>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</si>
  <si>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</si>
  <si>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</si>
  <si>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</si>
  <si>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</si>
  <si>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</si>
  <si>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</si>
  <si>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</si>
  <si>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</si>
  <si>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</si>
  <si>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</si>
  <si>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</si>
  <si>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</si>
  <si>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</si>
  <si>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</si>
  <si>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</si>
  <si>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</si>
  <si>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</si>
  <si>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</si>
  <si>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</si>
  <si>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</si>
  <si>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</si>
  <si>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</si>
  <si>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</si>
  <si>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</si>
  <si>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</si>
  <si>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</si>
  <si>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</si>
  <si>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</si>
  <si>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</si>
  <si>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</si>
  <si>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</si>
  <si>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</si>
  <si>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</si>
  <si>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</si>
  <si>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</si>
  <si>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</si>
  <si>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</si>
  <si>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</si>
  <si>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</si>
  <si>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</si>
  <si>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</si>
  <si>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</si>
  <si>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</si>
  <si>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</si>
  <si>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</si>
  <si>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</si>
  <si>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</si>
  <si>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</si>
  <si>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</si>
  <si>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</si>
  <si>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</si>
  <si>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</si>
  <si>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</si>
  <si>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</si>
  <si>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</si>
  <si>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</si>
  <si>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</si>
  <si>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</si>
  <si>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</si>
  <si>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</si>
  <si>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</si>
  <si>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</si>
  <si>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</si>
  <si>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</si>
  <si>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</si>
  <si>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</si>
  <si>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</si>
  <si>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</si>
  <si>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</si>
  <si>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</si>
  <si>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</si>
  <si>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</si>
  <si>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</si>
  <si>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</si>
  <si>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</si>
  <si>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</si>
  <si>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</si>
  <si>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</si>
  <si>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</si>
  <si>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</si>
  <si>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</si>
  <si>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</si>
  <si>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</si>
  <si>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</si>
  <si>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</si>
  <si>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</si>
  <si>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</si>
  <si>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</si>
  <si>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</si>
  <si>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</si>
  <si>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</si>
  <si>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</si>
  <si>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</si>
  <si>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</si>
  <si>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</si>
  <si>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</si>
  <si>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</si>
  <si>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</si>
  <si>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</si>
  <si>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</si>
  <si>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</si>
  <si>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</si>
  <si>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</si>
  <si>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</si>
  <si>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</si>
  <si>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</si>
  <si>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</si>
  <si>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</si>
  <si>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</si>
  <si>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</si>
  <si>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</si>
  <si>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</si>
  <si>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</si>
  <si>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</si>
  <si>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</si>
  <si>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</si>
  <si>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</si>
  <si>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</si>
  <si>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</si>
  <si>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</si>
  <si>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</si>
  <si>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</si>
  <si>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</si>
  <si>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</si>
  <si>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</si>
  <si>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</si>
  <si>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</si>
  <si>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</si>
  <si>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</si>
  <si>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</si>
  <si>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</si>
  <si>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</si>
  <si>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</si>
  <si>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</si>
  <si>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</si>
  <si>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</si>
  <si>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</si>
  <si>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</si>
  <si>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</si>
  <si>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</si>
  <si>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</si>
  <si>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</si>
  <si>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</si>
  <si>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</si>
  <si>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</si>
  <si>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</si>
  <si>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</si>
  <si>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</si>
  <si>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</si>
  <si>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</si>
  <si>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</si>
  <si>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</si>
  <si>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</si>
  <si>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</si>
  <si>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</si>
  <si>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</si>
  <si>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</si>
  <si>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</si>
  <si>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</si>
  <si>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</si>
  <si>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</si>
  <si>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</si>
  <si>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</si>
  <si>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</si>
  <si>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</si>
  <si>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</si>
  <si>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</si>
  <si>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</si>
  <si>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</si>
  <si>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</si>
  <si>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</si>
  <si>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</si>
  <si>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</si>
  <si>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</si>
  <si>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</si>
  <si>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</si>
  <si>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</si>
  <si>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</si>
  <si>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</si>
  <si>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</si>
  <si>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</si>
  <si>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</si>
  <si>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</si>
  <si>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</si>
  <si>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</si>
  <si>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</si>
  <si>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</si>
  <si>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</si>
  <si>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</si>
  <si>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</si>
  <si>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</si>
  <si>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</si>
  <si>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</si>
  <si>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</si>
  <si>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</si>
  <si>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</si>
  <si>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</si>
  <si>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</si>
  <si>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</si>
  <si>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</si>
  <si>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</si>
  <si>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</si>
  <si>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</si>
  <si>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</si>
  <si>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</si>
  <si>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</si>
  <si>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</si>
  <si>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</si>
  <si>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</si>
  <si>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</si>
  <si>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</si>
  <si>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</si>
  <si>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</si>
  <si>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</si>
  <si>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</si>
  <si>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</si>
  <si>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</si>
  <si>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</si>
  <si>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</si>
  <si>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</si>
  <si>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</si>
  <si>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</si>
  <si>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</si>
  <si>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</si>
  <si>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</si>
  <si>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</si>
  <si>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</si>
  <si>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</si>
  <si>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</si>
  <si>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</si>
  <si>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</si>
  <si>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</si>
  <si>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</si>
  <si>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</si>
  <si>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</si>
  <si>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</si>
  <si>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</si>
  <si>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</si>
  <si>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</si>
  <si>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</si>
  <si>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</si>
  <si>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</si>
  <si>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</si>
  <si>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</si>
  <si>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</si>
  <si>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</si>
  <si>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</si>
  <si>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</si>
  <si>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</si>
  <si>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</si>
  <si>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</si>
  <si>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</si>
  <si>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</si>
  <si>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</si>
  <si>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</si>
  <si>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</si>
  <si>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</si>
  <si>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</si>
  <si>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</si>
  <si>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</si>
  <si>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</si>
  <si>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</si>
  <si>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</si>
  <si>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</si>
  <si>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</si>
  <si>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</si>
  <si>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</si>
  <si>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</si>
  <si>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</si>
  <si>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</si>
  <si>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</si>
  <si>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</si>
  <si>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</si>
  <si>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</si>
  <si>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</si>
  <si>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</si>
  <si>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</si>
  <si>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</si>
  <si>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</si>
  <si>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</si>
  <si>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</si>
  <si>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</si>
  <si>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</si>
  <si>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</si>
  <si>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</si>
  <si>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</si>
  <si>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</si>
  <si>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</si>
  <si>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</si>
  <si>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</si>
  <si>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</si>
  <si>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</si>
  <si>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</si>
  <si>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</si>
  <si>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</si>
  <si>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</si>
  <si>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</si>
  <si>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</si>
  <si>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</si>
  <si>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</si>
  <si>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</si>
  <si>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</si>
  <si>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</si>
  <si>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</si>
  <si>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</si>
  <si>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</si>
  <si>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</si>
  <si>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</si>
  <si>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</si>
  <si>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</si>
  <si>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</si>
  <si>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</si>
  <si>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</si>
  <si>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</si>
  <si>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</si>
  <si>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</si>
  <si>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</si>
  <si>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</si>
  <si>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</si>
  <si>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</si>
  <si>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</si>
  <si>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</si>
  <si>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</si>
  <si>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</si>
  <si>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</si>
  <si>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</si>
  <si>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</si>
  <si>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</si>
  <si>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</si>
  <si>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</si>
  <si>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</si>
  <si>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</si>
  <si>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</si>
  <si>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</si>
  <si>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</si>
  <si>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</si>
  <si>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</si>
  <si>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</si>
  <si>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</si>
  <si>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</si>
  <si>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</si>
  <si>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</si>
  <si>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</si>
  <si>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</si>
  <si>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</si>
  <si>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</si>
  <si>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</si>
  <si>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</si>
  <si>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</si>
  <si>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</si>
  <si>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</si>
  <si>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</si>
  <si>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</si>
  <si>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</si>
  <si>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</si>
  <si>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</si>
  <si>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</si>
  <si>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</si>
  <si>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</si>
  <si>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</si>
  <si>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</si>
  <si>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</si>
  <si>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</si>
  <si>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</si>
  <si>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</si>
  <si>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</si>
  <si>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</si>
  <si>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</si>
  <si>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</si>
  <si>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</si>
  <si>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</si>
  <si>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</si>
  <si>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</si>
  <si>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</si>
  <si>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</si>
  <si>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</si>
  <si>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</si>
  <si>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</si>
  <si>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</si>
  <si>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</si>
  <si>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</si>
  <si>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</si>
  <si>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</si>
  <si>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</si>
  <si>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</si>
  <si>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</si>
  <si>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</si>
  <si>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</si>
  <si>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</si>
  <si>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</si>
  <si>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</si>
  <si>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</si>
  <si>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</si>
  <si>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</si>
  <si>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</si>
  <si>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</si>
  <si>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</si>
  <si>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</si>
  <si>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</si>
  <si>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</si>
  <si>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</si>
  <si>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</si>
  <si>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</si>
  <si>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</si>
  <si>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</si>
  <si>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</si>
  <si>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</si>
  <si>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</si>
  <si>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</si>
  <si>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</si>
  <si>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</si>
  <si>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</si>
  <si>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</si>
  <si>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</si>
  <si>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</si>
  <si>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</si>
  <si>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</si>
  <si>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</si>
  <si>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</si>
  <si>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</si>
  <si>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</si>
  <si>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</si>
  <si>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</si>
  <si>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</si>
  <si>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</si>
  <si>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</si>
  <si>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</si>
  <si>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</si>
  <si>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</si>
  <si>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</si>
  <si>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</si>
  <si>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</si>
  <si>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</si>
  <si>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</si>
  <si>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</si>
  <si>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</si>
  <si>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</si>
  <si>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</si>
  <si>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</si>
  <si>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</si>
  <si>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</si>
  <si>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</si>
  <si>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</si>
  <si>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</si>
  <si>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</si>
  <si>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</si>
  <si>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</si>
  <si>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</si>
  <si>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</si>
  <si>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</si>
  <si>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</si>
  <si>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</si>
  <si>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</si>
  <si>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</si>
  <si>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</si>
  <si>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</si>
  <si>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</si>
  <si>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</si>
  <si>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</si>
  <si>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</si>
  <si>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</si>
  <si>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</si>
  <si>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</si>
  <si>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</si>
  <si>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</si>
  <si>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</si>
  <si>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</si>
  <si>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</si>
  <si>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</si>
  <si>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</si>
  <si>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</si>
  <si>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</si>
  <si>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</si>
  <si>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</si>
  <si>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</si>
  <si>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</si>
  <si>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</si>
  <si>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</si>
  <si>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</si>
  <si>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</si>
  <si>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</si>
  <si>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</si>
  <si>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</si>
  <si>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</si>
  <si>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</si>
  <si>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</si>
  <si>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</si>
  <si>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</si>
  <si>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</si>
  <si>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</si>
  <si>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</si>
  <si>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</si>
  <si>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</si>
  <si>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</si>
  <si>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</si>
  <si>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</si>
  <si>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</si>
  <si>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</si>
  <si>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</si>
  <si>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</si>
  <si>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</si>
  <si>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</si>
  <si>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</si>
  <si>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</si>
  <si>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</si>
  <si>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</si>
  <si>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</si>
  <si>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</si>
  <si>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</si>
  <si>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</si>
  <si>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</si>
  <si>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</si>
  <si>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</si>
  <si>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</si>
  <si>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</si>
  <si>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</si>
  <si>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</si>
  <si>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</si>
  <si>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</si>
  <si>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</si>
  <si>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</si>
  <si>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</si>
  <si>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</si>
  <si>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</si>
  <si>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</si>
  <si>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</si>
  <si>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</si>
  <si>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</si>
  <si>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</si>
  <si>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</si>
  <si>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</si>
  <si>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</si>
  <si>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</si>
  <si>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</si>
  <si>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</si>
  <si>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</si>
  <si>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</si>
  <si>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</si>
  <si>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</si>
  <si>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</si>
  <si>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</si>
  <si>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</si>
  <si>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</si>
  <si>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</si>
  <si>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</si>
  <si>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</si>
  <si>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</si>
  <si>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</si>
  <si>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</si>
  <si>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</si>
  <si>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</si>
  <si>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</si>
  <si>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</si>
  <si>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</si>
  <si>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</si>
  <si>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</si>
  <si>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</si>
  <si>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</si>
  <si>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</si>
  <si>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</si>
  <si>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</si>
  <si>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</si>
  <si>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</si>
  <si>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</si>
  <si>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</si>
  <si>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</si>
  <si>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</si>
  <si>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</si>
  <si>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</si>
  <si>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</si>
  <si>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</si>
  <si>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</si>
  <si>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</si>
  <si>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</si>
  <si>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</si>
  <si>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</si>
  <si>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</si>
  <si>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</si>
  <si>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</si>
  <si>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</si>
  <si>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</si>
  <si>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</si>
  <si>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</si>
  <si>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</si>
  <si>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</si>
  <si>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</si>
  <si>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</si>
  <si>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</si>
  <si>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</si>
  <si>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</si>
  <si>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</si>
  <si>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</si>
  <si>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</si>
  <si>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</si>
  <si>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</si>
  <si>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</si>
  <si>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</si>
  <si>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</si>
  <si>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</si>
  <si>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</si>
  <si>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</si>
  <si>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</si>
  <si>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</si>
  <si>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</si>
  <si>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</si>
  <si>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</si>
  <si>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</si>
  <si>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</si>
  <si>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</si>
  <si>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</si>
  <si>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</si>
  <si>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</si>
  <si>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</si>
  <si>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</si>
  <si>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</si>
  <si>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</si>
  <si>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</si>
  <si>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</si>
  <si>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</si>
  <si>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</si>
  <si>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</si>
  <si>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</si>
  <si>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</si>
  <si>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</si>
  <si>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</si>
  <si>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</si>
  <si>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</si>
  <si>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</si>
  <si>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</si>
  <si>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</si>
  <si>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</si>
  <si>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</si>
  <si>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</si>
  <si>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</si>
  <si>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</si>
  <si>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</si>
  <si>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</si>
  <si>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</si>
  <si>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</si>
  <si>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</si>
  <si>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</si>
  <si>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</si>
  <si>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</si>
  <si>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</si>
  <si>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</si>
  <si>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</si>
  <si>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</si>
  <si>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</si>
  <si>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</si>
  <si>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</si>
  <si>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</si>
  <si>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</si>
  <si>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</si>
  <si>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</si>
  <si>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</si>
  <si>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</si>
  <si>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</si>
  <si>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</si>
  <si>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</si>
  <si>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</si>
  <si>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</si>
  <si>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</si>
  <si>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</si>
  <si>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</si>
  <si>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</si>
  <si>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</si>
  <si>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</si>
  <si>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</si>
  <si>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</si>
  <si>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</si>
  <si>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</si>
  <si>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</si>
  <si>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</si>
  <si>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</si>
  <si>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</si>
  <si>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</si>
  <si>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</si>
  <si>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</si>
  <si>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</si>
  <si>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</si>
  <si>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</si>
  <si>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</si>
  <si>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</si>
  <si>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</si>
  <si>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</si>
  <si>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</si>
  <si>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</si>
  <si>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</si>
  <si>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</si>
  <si>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</si>
  <si>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</si>
  <si>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</si>
  <si>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</si>
  <si>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</si>
  <si>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</si>
  <si>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</si>
  <si>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</si>
  <si>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</si>
  <si>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</si>
  <si>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</si>
  <si>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</si>
  <si>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</si>
  <si>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</si>
  <si>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</si>
  <si>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</si>
  <si>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</si>
  <si>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</si>
  <si>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</si>
  <si>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</si>
  <si>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</si>
  <si>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</si>
  <si>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</si>
  <si>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</si>
  <si>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</si>
  <si>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</si>
  <si>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</si>
  <si>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</si>
  <si>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</si>
  <si>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</si>
  <si>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</si>
  <si>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</si>
  <si>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</si>
  <si>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</si>
  <si>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</si>
  <si>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</si>
  <si>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</si>
  <si>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</si>
  <si>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</si>
  <si>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</si>
  <si>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</si>
  <si>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</si>
  <si>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</si>
  <si>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</si>
  <si>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</si>
  <si>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</si>
  <si>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</si>
  <si>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</si>
  <si>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</si>
  <si>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</si>
  <si>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</si>
  <si>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</si>
  <si>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</si>
  <si>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</si>
  <si>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</si>
  <si>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</si>
  <si>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</si>
  <si>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</si>
  <si>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</si>
  <si>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</si>
  <si>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</si>
  <si>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</si>
  <si>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</si>
  <si>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</si>
  <si>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</si>
  <si>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</si>
  <si>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</si>
  <si>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</si>
  <si>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</si>
  <si>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</si>
  <si>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</si>
  <si>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</si>
  <si>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</si>
  <si>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</si>
  <si>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</si>
  <si>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</si>
  <si>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</si>
  <si>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</si>
  <si>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</si>
  <si>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</si>
  <si>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</si>
  <si>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</si>
  <si>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</si>
  <si>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</si>
  <si>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</si>
  <si>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</si>
  <si>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</si>
  <si>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</si>
  <si>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</si>
  <si>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</si>
  <si>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</si>
  <si>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</si>
  <si>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</si>
  <si>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</si>
  <si>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</si>
  <si>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</si>
  <si>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</si>
  <si>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</si>
  <si>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</si>
  <si>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</si>
  <si>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</si>
  <si>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</si>
  <si>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</si>
  <si>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</si>
  <si>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</si>
  <si>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</si>
  <si>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</si>
  <si>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</si>
  <si>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</si>
  <si>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</si>
  <si>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</si>
  <si>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</si>
  <si>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</si>
  <si>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</si>
  <si>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</si>
  <si>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</si>
  <si>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</si>
  <si>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</si>
  <si>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</si>
  <si>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</si>
  <si>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</si>
  <si>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</si>
  <si>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</si>
  <si>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</si>
  <si>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</si>
  <si>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</si>
  <si>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</si>
  <si>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</si>
  <si>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</si>
  <si>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</si>
  <si>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</si>
  <si>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</si>
  <si>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</si>
  <si>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</si>
  <si>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</si>
  <si>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</si>
  <si>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</si>
  <si>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</si>
  <si>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</si>
  <si>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</si>
  <si>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</si>
  <si>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</si>
  <si>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</si>
  <si>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</si>
  <si>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</si>
  <si>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</si>
  <si>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</si>
  <si>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</si>
  <si>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</si>
  <si>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</si>
  <si>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</si>
  <si>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</si>
  <si>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</si>
  <si>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</si>
  <si>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</si>
  <si>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</si>
  <si>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</si>
  <si>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</si>
  <si>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</si>
  <si>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</si>
  <si>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</si>
  <si>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</si>
  <si>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</si>
  <si>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</si>
  <si>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</si>
  <si>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</si>
  <si>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</si>
  <si>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</si>
  <si>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</si>
  <si>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</si>
  <si>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</si>
  <si>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</si>
  <si>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</si>
  <si>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</si>
  <si>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</si>
  <si>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</si>
  <si>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</si>
  <si>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</si>
  <si>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</si>
  <si>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</si>
  <si>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</si>
  <si>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</si>
  <si>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</si>
  <si>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</si>
  <si>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</si>
  <si>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</si>
  <si>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</si>
  <si>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</si>
  <si>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</si>
  <si>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</si>
  <si>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</si>
  <si>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</si>
  <si>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</si>
  <si>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</si>
  <si>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</si>
  <si>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</si>
  <si>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</si>
  <si>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</si>
  <si>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</si>
  <si>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</si>
  <si>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</si>
  <si>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</si>
  <si>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</si>
  <si>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</si>
  <si>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</si>
  <si>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</si>
  <si>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</si>
  <si>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</si>
  <si>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</si>
  <si>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</si>
  <si>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</si>
  <si>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</si>
  <si>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</si>
  <si>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</si>
  <si>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</si>
  <si>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</si>
  <si>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</si>
  <si>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</si>
  <si>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</si>
  <si>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</si>
  <si>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</si>
  <si>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</si>
  <si>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</si>
  <si>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</si>
  <si>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</si>
  <si>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</si>
  <si>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</si>
  <si>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</si>
  <si>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</si>
  <si>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</si>
  <si>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</si>
  <si>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</si>
  <si>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</si>
  <si>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</si>
  <si>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</si>
  <si>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</si>
  <si>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</si>
  <si>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</si>
  <si>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</si>
  <si>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</si>
  <si>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</si>
  <si>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</si>
  <si>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</si>
  <si>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</si>
  <si>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</si>
  <si>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</si>
  <si>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</si>
  <si>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</si>
  <si>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</si>
  <si>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</si>
  <si>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</si>
  <si>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</si>
  <si>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</si>
  <si>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</si>
  <si>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</si>
  <si>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</si>
  <si>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</si>
  <si>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</si>
  <si>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</si>
  <si>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</si>
  <si>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</si>
  <si>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</si>
  <si>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</si>
  <si>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</si>
  <si>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</si>
  <si>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</si>
  <si>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</si>
  <si>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</si>
  <si>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</si>
  <si>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</si>
  <si>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</si>
  <si>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</si>
  <si>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</si>
  <si>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</si>
  <si>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</si>
  <si>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</si>
  <si>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</si>
  <si>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</si>
  <si>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</si>
  <si>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</si>
  <si>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</si>
  <si>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</si>
  <si>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</si>
  <si>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</si>
  <si>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</si>
  <si>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</si>
  <si>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</si>
  <si>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</si>
  <si>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</si>
  <si>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</si>
  <si>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</si>
  <si>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</si>
  <si>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</si>
  <si>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</si>
  <si>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</si>
  <si>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</si>
  <si>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</si>
  <si>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</si>
  <si>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</si>
  <si>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</si>
  <si>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</si>
  <si>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</si>
  <si>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</si>
  <si>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</si>
  <si>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</si>
  <si>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</si>
  <si>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</si>
  <si>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</si>
  <si>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</si>
  <si>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</si>
  <si>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</si>
  <si>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</si>
  <si>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</si>
  <si>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</si>
  <si>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</si>
  <si>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</si>
  <si>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</si>
  <si>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</si>
  <si>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</si>
  <si>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</si>
  <si>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</si>
  <si>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</si>
  <si>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</si>
  <si>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</si>
  <si>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</si>
  <si>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</si>
  <si>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</si>
  <si>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</si>
  <si>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</si>
  <si>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</si>
  <si>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</si>
  <si>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</si>
  <si>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</si>
  <si>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</si>
  <si>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</si>
  <si>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</si>
  <si>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</si>
  <si>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</si>
  <si>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</si>
  <si>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</si>
  <si>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</si>
  <si>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</si>
  <si>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</si>
  <si>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</si>
  <si>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</si>
  <si>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</si>
  <si>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</si>
  <si>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</si>
  <si>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</si>
  <si>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</si>
  <si>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</si>
  <si>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</si>
  <si>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</si>
  <si>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</si>
  <si>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</si>
  <si>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</si>
  <si>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</si>
  <si>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</si>
  <si>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</si>
  <si>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</si>
  <si>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</si>
  <si>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</si>
  <si>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</si>
  <si>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</si>
  <si>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</si>
  <si>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</si>
  <si>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</si>
  <si>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</si>
  <si>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</si>
  <si>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</si>
  <si>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</si>
  <si>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</si>
  <si>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</si>
  <si>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</si>
  <si>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</si>
  <si>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</si>
  <si>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</si>
  <si>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</si>
  <si>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</si>
  <si>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</si>
  <si>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</si>
  <si>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</si>
  <si>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</si>
  <si>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</si>
  <si>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</si>
  <si>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</si>
  <si>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</si>
  <si>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</si>
  <si>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</si>
  <si>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</si>
  <si>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</si>
  <si>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</si>
  <si>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</si>
  <si>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</si>
  <si>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</si>
  <si>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</si>
  <si>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</si>
  <si>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</si>
  <si>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</si>
  <si>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</si>
  <si>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</si>
  <si>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</si>
  <si>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</si>
  <si>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</si>
  <si>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</si>
  <si>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</si>
  <si>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</si>
  <si>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</si>
  <si>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</si>
  <si>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</si>
  <si>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</si>
  <si>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</si>
  <si>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</si>
  <si>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</si>
  <si>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</si>
  <si>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</si>
  <si>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</si>
  <si>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</si>
  <si>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</si>
  <si>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</si>
  <si>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</si>
  <si>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</si>
  <si>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</si>
  <si>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</si>
  <si>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</si>
  <si>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</si>
  <si>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</si>
  <si>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</si>
  <si>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</si>
  <si>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</si>
  <si>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</si>
  <si>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</si>
  <si>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</si>
  <si>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</si>
  <si>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</si>
  <si>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</si>
  <si>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</si>
  <si>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</si>
  <si>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</si>
  <si>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</si>
  <si>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</si>
  <si>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</si>
  <si>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</si>
  <si>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</si>
  <si>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</si>
  <si>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</si>
  <si>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</si>
  <si>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</si>
  <si>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</si>
  <si>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</si>
  <si>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</si>
  <si>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</si>
  <si>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</si>
  <si>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</si>
  <si>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</si>
  <si>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</si>
  <si>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</si>
  <si>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</si>
  <si>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</si>
  <si>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</si>
  <si>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</si>
  <si>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</si>
  <si>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</si>
  <si>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</si>
  <si>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</si>
  <si>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</si>
  <si>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</si>
  <si>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</si>
  <si>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</si>
  <si>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</si>
  <si>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</si>
  <si>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</si>
  <si>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</si>
  <si>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</si>
  <si>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</si>
  <si>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</si>
  <si>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</si>
  <si>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</si>
  <si>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</si>
  <si>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</si>
  <si>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</si>
  <si>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</si>
  <si>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</si>
  <si>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</si>
  <si>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</si>
  <si>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</si>
  <si>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</si>
  <si>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</si>
  <si>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</si>
  <si>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</si>
  <si>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</si>
  <si>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</si>
  <si>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</si>
  <si>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</si>
  <si>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</si>
  <si>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</si>
  <si>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</si>
  <si>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</si>
  <si>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</si>
  <si>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</si>
  <si>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</si>
  <si>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</si>
  <si>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</si>
  <si>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</si>
  <si>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</si>
  <si>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</si>
  <si>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</si>
  <si>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</si>
  <si>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</si>
  <si>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</si>
  <si>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</si>
  <si>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</si>
  <si>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</si>
  <si>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</si>
  <si>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</si>
  <si>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</si>
  <si>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</si>
  <si>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</si>
  <si>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</si>
  <si>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</si>
  <si>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</si>
  <si>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</si>
  <si>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</si>
  <si>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</si>
  <si>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</si>
  <si>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</si>
  <si>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</si>
  <si>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</si>
  <si>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</si>
  <si>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</si>
  <si>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</si>
  <si>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</si>
  <si>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</si>
  <si>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</si>
  <si>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</si>
  <si>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</si>
  <si>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</si>
  <si>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</si>
  <si>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</si>
  <si>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</si>
  <si>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</si>
  <si>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</si>
  <si>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</si>
  <si>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</si>
  <si>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</si>
  <si>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</si>
  <si>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</si>
  <si>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</si>
  <si>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</si>
  <si>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</si>
  <si>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</si>
  <si>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</si>
  <si>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</si>
  <si>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</si>
  <si>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</si>
  <si>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</si>
  <si>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</si>
  <si>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</si>
  <si>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</si>
  <si>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</si>
  <si>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</si>
  <si>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</si>
  <si>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</si>
  <si>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</si>
  <si>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</si>
  <si>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</si>
  <si>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</si>
  <si>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</si>
  <si>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</si>
  <si>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</si>
  <si>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</si>
  <si>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</si>
  <si>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</si>
  <si>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</si>
  <si>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</si>
  <si>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</si>
  <si>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</si>
  <si>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</si>
  <si>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</si>
  <si>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</si>
  <si>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</si>
  <si>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</si>
  <si>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</si>
  <si>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</si>
  <si>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</si>
  <si>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</si>
  <si>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</si>
  <si>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</si>
  <si>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</si>
  <si>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</si>
  <si>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</si>
  <si>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</si>
  <si>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</si>
  <si>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</si>
  <si>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</si>
  <si>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</si>
  <si>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</si>
  <si>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</si>
  <si>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</si>
  <si>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</si>
  <si>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</si>
  <si>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</si>
  <si>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</si>
  <si>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</si>
  <si>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</si>
  <si>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</si>
  <si>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</si>
  <si>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</si>
  <si>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</si>
  <si>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</si>
  <si>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</si>
  <si>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</si>
  <si>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</si>
  <si>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</si>
  <si>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</si>
  <si>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</si>
  <si>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</si>
  <si>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</si>
  <si>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</si>
  <si>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</si>
  <si>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</si>
  <si>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</si>
  <si>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</si>
  <si>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</si>
  <si>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</si>
  <si>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</si>
  <si>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</si>
  <si>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</si>
  <si>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</si>
  <si>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</si>
  <si>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</si>
  <si>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</si>
  <si>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</si>
  <si>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</si>
  <si>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</si>
  <si>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</si>
  <si>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</si>
  <si>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</si>
  <si>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</si>
  <si>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</si>
  <si>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</si>
  <si>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</si>
  <si>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</si>
  <si>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</si>
  <si>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</si>
  <si>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</si>
  <si>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</si>
  <si>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</si>
  <si>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</si>
  <si>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</si>
  <si>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</si>
  <si>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</si>
  <si>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</si>
  <si>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</si>
  <si>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</si>
  <si>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</si>
  <si>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</si>
  <si>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</si>
  <si>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</si>
  <si>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</si>
  <si>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</si>
  <si>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</si>
  <si>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</si>
  <si>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</si>
  <si>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</si>
  <si>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</si>
  <si>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</si>
  <si>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</si>
  <si>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</si>
  <si>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</si>
  <si>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</si>
  <si>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</si>
  <si>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</si>
  <si>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</si>
  <si>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</si>
  <si>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</si>
  <si>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</si>
  <si>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</si>
  <si>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</si>
  <si>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</si>
  <si>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</si>
  <si>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</si>
  <si>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</si>
  <si>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</si>
  <si>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</si>
  <si>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</si>
  <si>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</si>
  <si>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</si>
  <si>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</si>
  <si>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</si>
  <si>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</si>
  <si>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</si>
  <si>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</si>
  <si>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</si>
  <si>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</si>
  <si>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</si>
  <si>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</si>
  <si>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</si>
  <si>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</si>
  <si>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</si>
  <si>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</si>
  <si>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</si>
  <si>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</si>
  <si>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</si>
  <si>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</si>
  <si>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</si>
  <si>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</si>
  <si>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</si>
  <si>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</si>
  <si>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</si>
  <si>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</si>
  <si>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</si>
  <si>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</si>
  <si>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</si>
  <si>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</si>
  <si>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</si>
  <si>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</si>
  <si>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</si>
  <si>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</si>
  <si>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</si>
  <si>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</si>
  <si>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</si>
  <si>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</si>
  <si>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</si>
  <si>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</si>
  <si>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</si>
  <si>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</si>
  <si>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</si>
  <si>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</si>
  <si>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</si>
  <si>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</si>
  <si>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</si>
  <si>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</si>
  <si>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</si>
  <si>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</si>
  <si>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</si>
  <si>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</si>
  <si>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</si>
  <si>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</si>
  <si>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</si>
  <si>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</si>
  <si>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</si>
  <si>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</si>
  <si>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</si>
  <si>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</si>
  <si>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</si>
  <si>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</si>
  <si>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</si>
  <si>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</si>
  <si>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</si>
  <si>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</si>
  <si>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</si>
  <si>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</si>
  <si>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</si>
  <si>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</si>
  <si>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</si>
  <si>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</si>
  <si>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</si>
  <si>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</si>
  <si>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</si>
  <si>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</si>
  <si>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</si>
  <si>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</si>
  <si>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</si>
  <si>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</si>
  <si>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</si>
  <si>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</si>
  <si>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</si>
  <si>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</si>
  <si>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</si>
  <si>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</si>
  <si>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</si>
  <si>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</si>
  <si>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</si>
  <si>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</si>
  <si>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</si>
  <si>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</si>
  <si>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</si>
  <si>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</si>
  <si>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</si>
  <si>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</si>
  <si>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</si>
  <si>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</si>
  <si>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</si>
  <si>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</si>
  <si>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</si>
  <si>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</si>
  <si>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</si>
  <si>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</si>
  <si>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</si>
  <si>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</si>
  <si>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</si>
  <si>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</si>
  <si>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</si>
  <si>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</si>
  <si>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</si>
  <si>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</si>
  <si>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</si>
  <si>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</si>
  <si>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</si>
  <si>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</si>
  <si>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</si>
  <si>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</si>
  <si>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</si>
  <si>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</si>
  <si>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</si>
  <si>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</si>
  <si>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</si>
  <si>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</si>
  <si>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</si>
  <si>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</si>
  <si>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</si>
  <si>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</si>
  <si>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</si>
  <si>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</si>
  <si>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</si>
  <si>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</si>
  <si>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</si>
  <si>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</si>
  <si>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</si>
  <si>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</si>
  <si>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</si>
  <si>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</si>
  <si>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</si>
  <si>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</si>
  <si>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</si>
  <si>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</si>
  <si>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</si>
  <si>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</si>
  <si>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</si>
  <si>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</si>
  <si>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</si>
  <si>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</si>
  <si>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</si>
  <si>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</si>
  <si>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</si>
  <si>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</si>
  <si>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</si>
  <si>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</si>
  <si>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</si>
  <si>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</si>
  <si>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</si>
  <si>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</si>
  <si>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</si>
  <si>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</si>
  <si>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</si>
  <si>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</si>
  <si>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</si>
  <si>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</si>
  <si>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</si>
  <si>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</si>
  <si>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</si>
  <si>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</si>
  <si>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</si>
  <si>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</si>
  <si>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</si>
  <si>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</si>
  <si>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</si>
  <si>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</si>
  <si>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</si>
  <si>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</si>
  <si>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</si>
  <si>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</si>
  <si>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</si>
  <si>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</si>
  <si>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</si>
  <si>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</si>
  <si>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</si>
  <si>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</si>
  <si>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</si>
  <si>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</si>
  <si>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</si>
  <si>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</si>
  <si>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</si>
  <si>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</si>
  <si>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</si>
  <si>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</si>
  <si>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</si>
  <si>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</si>
  <si>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</si>
  <si>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</si>
  <si>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</si>
  <si>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</si>
  <si>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</si>
  <si>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</si>
  <si>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</si>
  <si>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</si>
  <si>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</si>
  <si>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</si>
  <si>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</si>
  <si>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</si>
  <si>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</si>
  <si>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</si>
  <si>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</si>
  <si>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</si>
  <si>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</si>
  <si>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</si>
  <si>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</si>
  <si>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</si>
  <si>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</si>
  <si>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</si>
  <si>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</si>
  <si>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</si>
  <si>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</si>
  <si>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</si>
  <si>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</si>
  <si>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</si>
  <si>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</si>
  <si>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</si>
  <si>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</si>
  <si>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</si>
  <si>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</si>
  <si>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</si>
  <si>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</si>
  <si>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</si>
  <si>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</si>
  <si>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</si>
  <si>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</si>
  <si>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</si>
  <si>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</si>
  <si>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</si>
  <si>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</si>
  <si>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</si>
  <si>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</si>
  <si>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</si>
  <si>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</si>
  <si>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</si>
  <si>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</si>
  <si>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</si>
  <si>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</si>
  <si>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</si>
  <si>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</si>
  <si>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</si>
  <si>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</si>
  <si>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</si>
  <si>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</si>
  <si>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</si>
  <si>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</si>
  <si>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</si>
  <si>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</si>
  <si>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</si>
  <si>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</si>
  <si>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</si>
  <si>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</si>
  <si>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</si>
  <si>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</si>
  <si>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</si>
  <si>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</si>
  <si>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</si>
  <si>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</si>
  <si>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</si>
  <si>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</si>
  <si>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</si>
  <si>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</si>
  <si>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</si>
  <si>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</si>
  <si>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</si>
  <si>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</si>
  <si>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</si>
  <si>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</si>
  <si>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</si>
  <si>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</si>
  <si>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</si>
  <si>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</si>
  <si>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</si>
  <si>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</si>
  <si>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</si>
  <si>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</si>
  <si>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</si>
  <si>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</si>
  <si>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</si>
  <si>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</si>
  <si>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</si>
  <si>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</si>
  <si>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</si>
  <si>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</si>
  <si>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</si>
  <si>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</si>
  <si>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</si>
  <si>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</si>
  <si>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</si>
  <si>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</si>
  <si>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</si>
  <si>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</si>
  <si>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</si>
  <si>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</si>
  <si>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</si>
  <si>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</si>
  <si>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</si>
  <si>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</si>
  <si>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</si>
  <si>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</si>
  <si>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</si>
  <si>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</si>
  <si>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</si>
  <si>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</si>
  <si>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</si>
  <si>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</si>
  <si>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</si>
  <si>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</si>
  <si>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</si>
  <si>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</si>
  <si>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</si>
  <si>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</si>
  <si>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</si>
  <si>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</si>
  <si>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</si>
  <si>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</si>
  <si>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</si>
  <si>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</si>
  <si>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</si>
  <si>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</si>
  <si>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</si>
  <si>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</si>
  <si>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</si>
  <si>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</si>
  <si>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</si>
  <si>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</si>
  <si>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</si>
  <si>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</si>
  <si>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</si>
  <si>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</si>
  <si>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</si>
  <si>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</si>
  <si>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</si>
  <si>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</si>
  <si>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</si>
  <si>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</si>
  <si>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</si>
  <si>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</si>
  <si>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</si>
  <si>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</si>
  <si>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</si>
  <si>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</si>
  <si>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</si>
  <si>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</si>
  <si>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</si>
  <si>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</si>
  <si>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</si>
  <si>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</si>
  <si>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</si>
  <si>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</si>
  <si>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</si>
  <si>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</si>
  <si>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</si>
  <si>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</si>
  <si>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</si>
  <si>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</si>
  <si>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</si>
  <si>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</si>
  <si>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</si>
  <si>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</si>
  <si>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</si>
  <si>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</si>
  <si>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</si>
  <si>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</si>
  <si>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</si>
  <si>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</si>
  <si>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</si>
  <si>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</si>
  <si>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</si>
  <si>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</si>
  <si>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</si>
  <si>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</si>
  <si>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</si>
  <si>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</si>
  <si>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</si>
  <si>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</si>
  <si>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</si>
  <si>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</si>
  <si>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</si>
  <si>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</si>
  <si>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</si>
  <si>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</si>
  <si>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</si>
  <si>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</si>
  <si>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</si>
  <si>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</si>
  <si>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</si>
  <si>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</si>
  <si>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</si>
  <si>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</si>
  <si>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</si>
  <si>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</si>
  <si>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</si>
  <si>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</si>
  <si>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</si>
  <si>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</si>
  <si>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</si>
  <si>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</si>
  <si>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</si>
  <si>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</si>
  <si>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</si>
  <si>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</si>
  <si>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</si>
  <si>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</si>
  <si>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</si>
  <si>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</si>
  <si>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</si>
  <si>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</si>
  <si>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</si>
  <si>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</si>
  <si>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</si>
  <si>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</si>
  <si>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</si>
  <si>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</si>
  <si>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</si>
  <si>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</si>
  <si>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</si>
  <si>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</si>
  <si>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</si>
  <si>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</si>
  <si>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</si>
  <si>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</si>
  <si>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</si>
  <si>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</si>
  <si>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</si>
  <si>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</si>
  <si>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</si>
  <si>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</si>
  <si>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</si>
  <si>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</si>
  <si>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</si>
  <si>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</si>
  <si>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</si>
  <si>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</si>
  <si>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</si>
  <si>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</si>
  <si>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</si>
  <si>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</si>
  <si>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</si>
  <si>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</si>
  <si>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</si>
  <si>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</si>
  <si>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</si>
  <si>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</si>
  <si>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</si>
  <si>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</si>
  <si>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</si>
  <si>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</si>
  <si>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</si>
  <si>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</si>
  <si>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</si>
  <si>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</si>
  <si>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</si>
  <si>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</si>
  <si>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</si>
  <si>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</si>
  <si>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</si>
  <si>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</si>
  <si>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</si>
  <si>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</si>
  <si>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</si>
  <si>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</si>
  <si>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</si>
  <si>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</si>
  <si>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</si>
  <si>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</si>
  <si>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</si>
  <si>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</si>
  <si>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</si>
  <si>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</si>
  <si>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</si>
  <si>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</si>
  <si>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</si>
  <si>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</si>
  <si>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</si>
  <si>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</si>
  <si>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</si>
  <si>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</si>
  <si>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</si>
  <si>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</si>
  <si>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</si>
  <si>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</si>
  <si>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</si>
  <si>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</si>
  <si>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</si>
  <si>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</si>
  <si>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</si>
  <si>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</si>
  <si>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</si>
  <si>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</si>
  <si>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</si>
  <si>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</si>
  <si>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</si>
  <si>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</si>
  <si>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</si>
  <si>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</si>
  <si>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</si>
  <si>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</si>
  <si>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</si>
  <si>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</si>
  <si>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</si>
  <si>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</si>
  <si>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</si>
  <si>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</si>
  <si>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</si>
  <si>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</si>
  <si>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</si>
  <si>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</si>
  <si>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</si>
  <si>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</si>
  <si>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</si>
  <si>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</si>
  <si>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</si>
  <si>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</si>
  <si>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</si>
  <si>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</si>
  <si>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</si>
  <si>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</si>
  <si>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</si>
  <si>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</si>
  <si>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</si>
  <si>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</si>
  <si>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</si>
  <si>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</si>
  <si>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</si>
  <si>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</si>
  <si>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</si>
  <si>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</si>
  <si>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</si>
  <si>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</si>
  <si>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</si>
  <si>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</si>
  <si>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</si>
  <si>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</si>
  <si>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</si>
  <si>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</si>
  <si>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</si>
  <si>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</si>
  <si>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</si>
  <si>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</si>
  <si>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</si>
  <si>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</si>
  <si>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</si>
  <si>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</si>
  <si>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</si>
  <si>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</si>
  <si>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</si>
  <si>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</si>
  <si>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</si>
  <si>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</si>
  <si>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</si>
  <si>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</si>
  <si>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</si>
  <si>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</si>
  <si>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</si>
  <si>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</si>
  <si>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</si>
  <si>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</si>
  <si>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</si>
  <si>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</si>
  <si>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</si>
  <si>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</si>
  <si>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</si>
  <si>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</si>
  <si>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</si>
  <si>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</si>
  <si>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</si>
  <si>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</si>
  <si>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</si>
  <si>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</si>
  <si>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</si>
  <si>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</si>
  <si>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</si>
  <si>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</si>
  <si>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</si>
  <si>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</si>
  <si>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</si>
  <si>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</si>
  <si>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</si>
  <si>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</si>
  <si>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</si>
  <si>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</si>
  <si>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</si>
  <si>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</si>
  <si>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</si>
  <si>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</si>
  <si>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</si>
  <si>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</si>
  <si>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</si>
  <si>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</si>
  <si>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</si>
  <si>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</si>
  <si>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</si>
  <si>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</si>
  <si>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</si>
  <si>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</si>
  <si>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</si>
  <si>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</si>
  <si>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</si>
  <si>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</si>
  <si>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</si>
  <si>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</si>
  <si>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</si>
  <si>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</si>
  <si>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</si>
  <si>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</si>
  <si>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</si>
  <si>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</si>
  <si>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</si>
  <si>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</si>
  <si>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</si>
  <si>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</si>
  <si>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</si>
  <si>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</si>
  <si>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</si>
  <si>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</si>
  <si>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</si>
  <si>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</si>
  <si>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</si>
  <si>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</si>
  <si>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</si>
  <si>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</si>
  <si>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</si>
  <si>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</si>
  <si>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</si>
  <si>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</si>
  <si>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</si>
  <si>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</si>
  <si>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</si>
  <si>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</si>
  <si>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</si>
  <si>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</si>
  <si>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</si>
  <si>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</si>
  <si>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</si>
  <si>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</si>
  <si>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</si>
  <si>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</si>
  <si>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</si>
  <si>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</si>
  <si>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</si>
  <si>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</si>
  <si>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</si>
  <si>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</si>
  <si>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</si>
  <si>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</si>
  <si>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</si>
  <si>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</si>
  <si>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</si>
  <si>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</si>
  <si>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</si>
  <si>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</si>
  <si>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</si>
  <si>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</si>
  <si>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</si>
  <si>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</si>
  <si>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</si>
  <si>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</si>
  <si>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</si>
  <si>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</si>
  <si>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</si>
  <si>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</si>
  <si>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</si>
  <si>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</si>
  <si>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</si>
  <si>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</si>
  <si>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</si>
  <si>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</si>
  <si>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</si>
  <si>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</si>
  <si>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</si>
  <si>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</si>
  <si>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</si>
  <si>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</si>
  <si>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</si>
  <si>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</si>
  <si>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</si>
  <si>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</si>
  <si>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</si>
  <si>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</si>
  <si>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</si>
  <si>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</si>
  <si>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</si>
  <si>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</si>
  <si>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</si>
  <si>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</si>
  <si>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</si>
  <si>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</si>
  <si>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</si>
  <si>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</si>
  <si>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</si>
  <si>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</si>
  <si>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</si>
  <si>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</si>
  <si>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</si>
  <si>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</si>
  <si>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</si>
  <si>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</si>
  <si>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</si>
  <si>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</si>
  <si>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</si>
  <si>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</si>
  <si>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</si>
  <si>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</si>
  <si>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</si>
  <si>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</si>
  <si>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</si>
  <si>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</si>
  <si>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</si>
  <si>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</si>
  <si>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</si>
  <si>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</si>
  <si>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</si>
  <si>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</si>
  <si>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</si>
  <si>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</si>
  <si>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</si>
  <si>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</si>
  <si>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</si>
  <si>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</si>
  <si>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</si>
  <si>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</si>
  <si>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</si>
  <si>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</si>
  <si>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</si>
  <si>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</si>
  <si>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</si>
  <si>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</si>
  <si>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</si>
  <si>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</si>
  <si>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</si>
  <si>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</si>
  <si>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</si>
  <si>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</si>
  <si>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</si>
  <si>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</si>
  <si>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</si>
  <si>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</si>
  <si>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</si>
  <si>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</si>
  <si>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</si>
  <si>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</si>
  <si>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</si>
  <si>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</si>
  <si>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</si>
  <si>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</si>
  <si>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</si>
  <si>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</si>
  <si>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</si>
  <si>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</si>
  <si>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</si>
  <si>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</si>
  <si>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</si>
  <si>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</si>
  <si>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</si>
  <si>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</si>
  <si>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</si>
  <si>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</si>
  <si>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</si>
  <si>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</si>
  <si>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</si>
  <si>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</si>
  <si>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</si>
  <si>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</si>
  <si>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</si>
  <si>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</si>
  <si>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</si>
  <si>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</si>
  <si>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</si>
  <si>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</si>
  <si>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</si>
  <si>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</si>
  <si>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</si>
  <si>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</si>
  <si>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</si>
  <si>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</si>
  <si>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</si>
  <si>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</si>
  <si>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</si>
  <si>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</si>
  <si>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</si>
  <si>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</si>
  <si>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</si>
  <si>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</si>
  <si>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</si>
  <si>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</si>
  <si>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</si>
  <si>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</si>
  <si>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</si>
  <si>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</si>
  <si>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</si>
  <si>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</si>
  <si>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</si>
  <si>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</si>
  <si>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</si>
  <si>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</si>
  <si>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</si>
  <si>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</si>
  <si>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</si>
  <si>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</si>
  <si>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</si>
  <si>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</si>
  <si>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</si>
  <si>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</si>
  <si>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</si>
  <si>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</si>
  <si>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</si>
  <si>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</si>
  <si>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</si>
  <si>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</si>
  <si>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</si>
  <si>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</si>
  <si>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</si>
  <si>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</si>
  <si>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</si>
  <si>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</si>
  <si>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</si>
  <si>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</si>
  <si>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</si>
  <si>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</si>
  <si>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</si>
  <si>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</si>
  <si>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</si>
  <si>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</si>
  <si>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</si>
  <si>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</si>
  <si>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</si>
  <si>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</si>
  <si>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</si>
  <si>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</si>
  <si>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</si>
  <si>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</si>
  <si>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</si>
  <si>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</si>
  <si>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</si>
  <si>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</si>
  <si>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</si>
  <si>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</si>
  <si>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</si>
  <si>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</si>
  <si>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</si>
  <si>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</si>
  <si>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</si>
  <si>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</si>
  <si>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</si>
  <si>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</si>
  <si>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</si>
  <si>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</si>
  <si>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</si>
  <si>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</si>
  <si>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</si>
  <si>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</si>
  <si>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</si>
  <si>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</si>
  <si>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</si>
  <si>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</si>
  <si>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</si>
  <si>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</si>
  <si>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</si>
  <si>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</si>
  <si>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</si>
  <si>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</si>
  <si>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</si>
  <si>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</si>
  <si>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</si>
  <si>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</si>
  <si>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</si>
  <si>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</si>
  <si>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</si>
  <si>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</si>
  <si>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</si>
  <si>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</si>
  <si>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</si>
  <si>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</si>
  <si>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</si>
  <si>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</si>
  <si>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</si>
  <si>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</si>
  <si>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</si>
  <si>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</si>
  <si>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</si>
  <si>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</si>
  <si>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</si>
  <si>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</si>
  <si>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</si>
  <si>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</si>
  <si>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</si>
  <si>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</si>
  <si>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</si>
  <si>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</si>
  <si>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</si>
  <si>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</si>
  <si>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</si>
  <si>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</si>
  <si>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</si>
  <si>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</si>
  <si>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</si>
  <si>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</si>
  <si>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</si>
  <si>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</si>
  <si>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</si>
  <si>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</si>
  <si>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</si>
  <si>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</si>
  <si>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</si>
  <si>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</si>
  <si>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</si>
  <si>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</si>
  <si>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</si>
  <si>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</si>
  <si>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</si>
  <si>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</si>
  <si>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</si>
  <si>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</si>
  <si>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</si>
  <si>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</si>
  <si>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</si>
  <si>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</si>
  <si>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</si>
  <si>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</si>
  <si>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</si>
  <si>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</si>
  <si>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</si>
  <si>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</si>
  <si>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</si>
  <si>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</si>
  <si>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</si>
  <si>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</si>
  <si>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</si>
  <si>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</si>
  <si>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</si>
  <si>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</si>
  <si>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</si>
  <si>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</si>
  <si>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</si>
  <si>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</si>
  <si>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</si>
  <si>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</si>
  <si>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</si>
  <si>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</si>
  <si>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</si>
  <si>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</si>
  <si>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</si>
  <si>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</si>
  <si>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</si>
  <si>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</si>
  <si>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</si>
  <si>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</si>
  <si>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</si>
  <si>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</si>
  <si>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</si>
  <si>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</si>
  <si>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</si>
  <si>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</si>
  <si>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</si>
  <si>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</si>
  <si>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</si>
  <si>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</si>
  <si>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</si>
  <si>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</si>
  <si>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</si>
  <si>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</si>
  <si>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</si>
  <si>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</si>
  <si>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</si>
  <si>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</si>
  <si>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</si>
  <si>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</si>
  <si>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</si>
  <si>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</si>
  <si>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</si>
  <si>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</si>
  <si>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</si>
  <si>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</si>
  <si>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</si>
  <si>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</si>
  <si>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</si>
  <si>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</si>
  <si>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</si>
  <si>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</si>
  <si>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</si>
  <si>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</si>
  <si>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</si>
  <si>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</si>
  <si>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</si>
  <si>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</si>
  <si>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</si>
  <si>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</si>
  <si>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</si>
  <si>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</si>
  <si>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</si>
  <si>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</si>
  <si>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</si>
  <si>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</si>
  <si>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</si>
  <si>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</si>
  <si>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</si>
  <si>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</si>
  <si>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</si>
  <si>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</si>
  <si>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</si>
  <si>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</si>
  <si>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</si>
  <si>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</si>
  <si>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</si>
  <si>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</si>
  <si>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</si>
  <si>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</si>
  <si>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</si>
  <si>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</si>
  <si>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</si>
  <si>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</si>
  <si>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</si>
  <si>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</si>
  <si>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</si>
  <si>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</si>
  <si>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</si>
  <si>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</si>
  <si>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</si>
  <si>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</si>
  <si>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</si>
  <si>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</si>
  <si>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</si>
  <si>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</si>
  <si>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</si>
  <si>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</si>
  <si>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</si>
  <si>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</si>
  <si>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</si>
  <si>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</si>
  <si>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</si>
  <si>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</si>
  <si>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</si>
  <si>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</si>
  <si>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</si>
  <si>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</si>
  <si>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</si>
  <si>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</si>
  <si>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</si>
  <si>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</si>
  <si>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</si>
  <si>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</si>
  <si>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</si>
  <si>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</si>
  <si>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</si>
  <si>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</si>
  <si>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</si>
  <si>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</si>
  <si>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</si>
  <si>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</si>
  <si>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</si>
  <si>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</si>
  <si>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</si>
  <si>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</si>
  <si>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</si>
  <si>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</si>
  <si>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</si>
  <si>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</si>
  <si>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</si>
  <si>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</si>
  <si>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</si>
  <si>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</si>
  <si>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</si>
  <si>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</si>
  <si>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</si>
  <si>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</si>
  <si>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</si>
  <si>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</si>
  <si>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</si>
  <si>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</si>
  <si>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</si>
  <si>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</si>
  <si>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</si>
  <si>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</si>
  <si>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</si>
  <si>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</si>
  <si>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</si>
  <si>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</si>
  <si>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</si>
  <si>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</si>
  <si>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</si>
  <si>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</si>
  <si>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</si>
  <si>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</si>
  <si>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</si>
  <si>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</si>
  <si>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</si>
  <si>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</si>
  <si>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</si>
  <si>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</si>
  <si>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</si>
  <si>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</si>
  <si>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</si>
  <si>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</si>
  <si>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</si>
  <si>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</si>
  <si>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</si>
  <si>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</si>
  <si>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</si>
  <si>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</si>
  <si>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</si>
  <si>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</si>
  <si>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</si>
  <si>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</si>
  <si>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</si>
  <si>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</si>
  <si>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</si>
  <si>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</si>
  <si>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</si>
  <si>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</si>
  <si>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</si>
  <si>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</si>
  <si>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</si>
  <si>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</si>
  <si>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</si>
  <si>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</si>
  <si>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</si>
  <si>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</si>
  <si>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</si>
  <si>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</si>
  <si>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</si>
  <si>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</si>
  <si>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</si>
  <si>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</si>
  <si>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</si>
  <si>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</si>
  <si>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</si>
  <si>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</si>
  <si>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</si>
  <si>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</si>
  <si>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</si>
  <si>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</si>
  <si>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</si>
  <si>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</si>
  <si>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</si>
  <si>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</si>
  <si>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</si>
  <si>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</si>
  <si>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</si>
  <si>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</si>
  <si>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</si>
  <si>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</si>
  <si>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</si>
  <si>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</si>
  <si>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</si>
  <si>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</si>
  <si>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</si>
  <si>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</si>
  <si>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</si>
  <si>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</si>
  <si>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</si>
  <si>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</si>
  <si>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</si>
  <si>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</si>
  <si>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</si>
  <si>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</si>
  <si>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</si>
  <si>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</si>
  <si>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</si>
  <si>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</si>
  <si>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</si>
  <si>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</si>
  <si>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</si>
  <si>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</si>
  <si>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</si>
  <si>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</si>
  <si>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</si>
  <si>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</si>
  <si>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</si>
  <si>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</si>
  <si>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</si>
  <si>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</si>
  <si>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</si>
  <si>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</si>
  <si>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</si>
  <si>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</si>
  <si>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</si>
  <si>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</si>
  <si>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</si>
  <si>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</si>
  <si>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</si>
  <si>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</si>
  <si>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</si>
  <si>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</si>
  <si>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</si>
  <si>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</si>
  <si>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</si>
  <si>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</si>
  <si>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</si>
  <si>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</si>
  <si>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</si>
  <si>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</si>
  <si>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</si>
  <si>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</si>
  <si>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</si>
  <si>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</si>
  <si>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</si>
  <si>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</si>
  <si>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</si>
  <si>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</si>
  <si>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</si>
  <si>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</si>
  <si>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</si>
  <si>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</si>
  <si>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</si>
  <si>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</si>
  <si>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</si>
  <si>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</si>
  <si>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</si>
  <si>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</si>
  <si>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</si>
  <si>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</si>
  <si>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</si>
  <si>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</si>
  <si>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</si>
  <si>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</si>
  <si>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</si>
  <si>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</si>
  <si>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</si>
  <si>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</si>
  <si>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</si>
  <si>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</si>
  <si>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</si>
  <si>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</si>
  <si>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</si>
  <si>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</si>
  <si>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</si>
  <si>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</si>
  <si>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</si>
  <si>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</si>
  <si>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</si>
  <si>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</si>
  <si>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</si>
  <si>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</si>
  <si>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</si>
  <si>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</si>
  <si>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</si>
  <si>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</si>
  <si>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</si>
  <si>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</si>
  <si>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</si>
  <si>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</si>
  <si>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</si>
  <si>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</si>
  <si>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</si>
  <si>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</si>
  <si>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</si>
  <si>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</si>
  <si>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</si>
  <si>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</si>
  <si>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</si>
  <si>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</si>
  <si>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</si>
  <si>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</si>
  <si>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</si>
  <si>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</si>
  <si>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</si>
  <si>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</si>
  <si>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</si>
  <si>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</si>
  <si>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</si>
  <si>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</si>
  <si>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</si>
  <si>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</si>
  <si>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</si>
  <si>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</si>
  <si>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</si>
  <si>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</si>
  <si>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</si>
  <si>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</si>
  <si>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</si>
  <si>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</si>
  <si>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</si>
  <si>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</si>
  <si>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</si>
  <si>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</si>
  <si>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</si>
  <si>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</si>
  <si>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</si>
  <si>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</si>
  <si>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</si>
  <si>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</si>
  <si>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</si>
  <si>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</si>
  <si>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</si>
  <si>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</si>
  <si>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</si>
  <si>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</si>
  <si>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</si>
  <si>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</si>
  <si>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</si>
  <si>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</si>
  <si>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</si>
  <si>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</si>
  <si>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</si>
  <si>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</si>
  <si>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</si>
  <si>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</si>
  <si>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</si>
  <si>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</si>
  <si>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</si>
  <si>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</si>
  <si>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</si>
  <si>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</si>
  <si>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</si>
  <si>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</si>
  <si>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</si>
  <si>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</si>
  <si>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</si>
  <si>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</si>
  <si>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</si>
  <si>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</si>
  <si>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</si>
  <si>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</si>
  <si>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</si>
  <si>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</si>
  <si>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</si>
  <si>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</si>
  <si>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</si>
  <si>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</si>
  <si>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</si>
  <si>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</si>
  <si>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</si>
  <si>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</si>
  <si>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</si>
  <si>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</si>
  <si>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</si>
  <si>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</si>
  <si>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</si>
  <si>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</si>
  <si>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</si>
  <si>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</si>
  <si>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</si>
  <si>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</si>
  <si>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</si>
  <si>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</si>
  <si>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</si>
  <si>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</si>
  <si>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</si>
  <si>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</si>
  <si>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</si>
  <si>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</si>
  <si>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</si>
  <si>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</si>
  <si>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</si>
  <si>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</si>
  <si>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</si>
  <si>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</si>
  <si>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</si>
  <si>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</si>
  <si>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</si>
  <si>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</si>
  <si>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</si>
  <si>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</si>
  <si>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</si>
  <si>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</si>
  <si>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</si>
  <si>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</si>
  <si>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</si>
  <si>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</si>
  <si>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</si>
  <si>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</si>
  <si>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</si>
  <si>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</si>
  <si>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</si>
  <si>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</si>
  <si>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</si>
  <si>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</si>
  <si>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</si>
  <si>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</si>
  <si>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</si>
  <si>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</si>
  <si>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</si>
  <si>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</si>
  <si>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</si>
  <si>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</si>
  <si>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</si>
  <si>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</si>
  <si>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</si>
  <si>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</si>
  <si>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</si>
  <si>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</si>
  <si>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</si>
  <si>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</si>
  <si>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</si>
  <si>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</si>
  <si>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</si>
  <si>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</si>
  <si>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</si>
  <si>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</si>
  <si>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</si>
  <si>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</si>
  <si>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</si>
  <si>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</si>
  <si>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</si>
  <si>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</si>
  <si>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</si>
  <si>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</si>
  <si>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</si>
  <si>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</si>
  <si>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</si>
  <si>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</si>
  <si>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</si>
  <si>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</si>
  <si>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</si>
  <si>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</si>
  <si>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</si>
  <si>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</si>
  <si>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</si>
  <si>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</si>
  <si>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</si>
  <si>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</si>
  <si>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</si>
  <si>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</si>
  <si>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</si>
  <si>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</si>
  <si>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</si>
  <si>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</si>
  <si>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</si>
  <si>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</si>
  <si>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</si>
  <si>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</si>
  <si>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</si>
  <si>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</si>
  <si>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</si>
  <si>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</si>
  <si>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</si>
  <si>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</si>
  <si>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</si>
  <si>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</si>
  <si>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</si>
  <si>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</si>
  <si>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</si>
  <si>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</si>
  <si>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</si>
  <si>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</si>
  <si>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</si>
  <si>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</si>
  <si>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</si>
  <si>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</si>
  <si>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</si>
  <si>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</si>
  <si>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</si>
  <si>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</si>
  <si>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</si>
  <si>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</si>
  <si>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</si>
  <si>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</si>
  <si>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</si>
  <si>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</si>
  <si>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</si>
  <si>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</si>
  <si>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</si>
  <si>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</si>
  <si>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</si>
  <si>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</si>
  <si>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</si>
  <si>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</si>
  <si>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</si>
  <si>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</si>
  <si>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</si>
  <si>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</si>
  <si>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</si>
  <si>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</si>
  <si>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</si>
  <si>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</si>
  <si>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</si>
  <si>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</si>
  <si>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</si>
  <si>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</si>
  <si>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</si>
  <si>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</si>
  <si>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</si>
  <si>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</si>
  <si>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</si>
  <si>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</si>
  <si>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</si>
  <si>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</si>
  <si>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</si>
  <si>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</si>
  <si>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</si>
  <si>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</si>
  <si>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</si>
  <si>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</si>
  <si>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</si>
  <si>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</si>
  <si>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</si>
  <si>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</si>
  <si>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</si>
  <si>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</si>
  <si>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</si>
  <si>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</si>
  <si>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</si>
  <si>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</si>
  <si>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</si>
  <si>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</si>
  <si>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</si>
  <si>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</si>
  <si>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</si>
  <si>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</si>
  <si>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</si>
  <si>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</si>
  <si>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</si>
  <si>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</si>
  <si>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</si>
  <si>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</si>
  <si>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</si>
  <si>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</si>
  <si>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</si>
  <si>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</si>
  <si>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</si>
  <si>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</si>
  <si>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</si>
  <si>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</si>
  <si>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</si>
  <si>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</si>
  <si>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</si>
  <si>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</si>
  <si>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</si>
  <si>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</si>
  <si>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</si>
  <si>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</si>
  <si>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</si>
  <si>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</si>
  <si>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</si>
  <si>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</si>
  <si>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</si>
  <si>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</si>
  <si>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</si>
  <si>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</si>
  <si>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</si>
  <si>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</si>
  <si>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</si>
  <si>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</si>
  <si>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</si>
  <si>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</si>
  <si>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</si>
  <si>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</si>
  <si>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</si>
  <si>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</si>
  <si>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</si>
  <si>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</si>
  <si>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</si>
  <si>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</si>
  <si>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</si>
  <si>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</si>
  <si>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</si>
  <si>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</si>
  <si>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</si>
  <si>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</si>
  <si>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</si>
  <si>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</si>
  <si>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</si>
  <si>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</si>
  <si>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</si>
  <si>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</si>
  <si>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</si>
  <si>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</si>
  <si>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</si>
  <si>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</si>
  <si>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</si>
  <si>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</si>
  <si>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</si>
  <si>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</si>
  <si>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</si>
  <si>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</si>
  <si>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</si>
  <si>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</si>
  <si>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</si>
  <si>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</si>
  <si>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</si>
  <si>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</si>
  <si>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</si>
  <si>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</si>
  <si>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</si>
  <si>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</si>
  <si>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</si>
  <si>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</si>
  <si>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</si>
  <si>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</si>
  <si>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</si>
  <si>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</si>
  <si>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</si>
  <si>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</si>
  <si>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</si>
  <si>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</si>
  <si>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</si>
  <si>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</si>
  <si>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</si>
  <si>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</si>
  <si>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</si>
  <si>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</si>
  <si>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</si>
  <si>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</si>
  <si>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</si>
  <si>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</si>
  <si>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</si>
  <si>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</si>
  <si>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</si>
  <si>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</si>
  <si>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</si>
  <si>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</si>
  <si>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</si>
  <si>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</si>
  <si>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</si>
  <si>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</si>
  <si>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</si>
  <si>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</si>
  <si>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</si>
  <si>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</si>
  <si>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</si>
  <si>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</si>
  <si>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</si>
  <si>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</si>
  <si>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</si>
  <si>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</si>
  <si>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</si>
  <si>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</si>
  <si>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</si>
  <si>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</si>
  <si>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</si>
  <si>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</si>
  <si>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</si>
  <si>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</si>
  <si>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</si>
  <si>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</si>
  <si>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</si>
  <si>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</si>
  <si>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</si>
  <si>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</si>
  <si>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</si>
  <si>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</si>
  <si>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</si>
  <si>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</si>
  <si>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</si>
  <si>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</si>
  <si>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</si>
  <si>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</si>
  <si>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</si>
  <si>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</si>
  <si>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</si>
  <si>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</si>
  <si>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</si>
  <si>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</si>
  <si>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</si>
  <si>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</si>
  <si>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</si>
  <si>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</si>
  <si>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</si>
  <si>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</si>
  <si>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</si>
  <si>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</si>
  <si>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</si>
  <si>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</si>
  <si>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</si>
  <si>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</si>
  <si>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</si>
  <si>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</si>
  <si>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</si>
  <si>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</si>
  <si>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</si>
  <si>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</si>
  <si>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</si>
  <si>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</si>
  <si>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</si>
  <si>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</si>
  <si>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</si>
  <si>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</si>
  <si>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</si>
  <si>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</si>
  <si>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</si>
  <si>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</si>
  <si>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</si>
  <si>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</si>
  <si>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</si>
  <si>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</si>
  <si>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</si>
  <si>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</si>
  <si>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</si>
  <si>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</si>
  <si>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</si>
  <si>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</si>
  <si>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</si>
  <si>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</si>
  <si>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</si>
  <si>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</si>
  <si>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</si>
  <si>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</si>
  <si>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</si>
  <si>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</si>
  <si>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</si>
  <si>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</si>
  <si>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</si>
  <si>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</si>
  <si>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</si>
  <si>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</si>
  <si>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</si>
  <si>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</si>
  <si>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</si>
  <si>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</si>
  <si>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</si>
  <si>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</si>
  <si>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</si>
  <si>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</si>
  <si>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</si>
  <si>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</si>
  <si>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</si>
  <si>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</si>
  <si>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</si>
  <si>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</si>
  <si>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</si>
  <si>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</si>
  <si>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</si>
  <si>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</si>
  <si>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</si>
  <si>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</si>
  <si>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</si>
  <si>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</si>
  <si>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</si>
  <si>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</si>
  <si>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</si>
  <si>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</si>
  <si>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</si>
  <si>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</si>
  <si>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</si>
  <si>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</si>
  <si>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</si>
  <si>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</si>
  <si>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</si>
  <si>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</si>
  <si>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</si>
  <si>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</si>
  <si>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</si>
  <si>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</si>
  <si>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</si>
  <si>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</si>
  <si>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</si>
  <si>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</si>
  <si>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</si>
  <si>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</si>
  <si>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</si>
  <si>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</si>
  <si>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</si>
  <si>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</si>
  <si>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</si>
  <si>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</si>
  <si>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</si>
  <si>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</si>
  <si>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</si>
  <si>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</si>
  <si>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</si>
  <si>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</si>
  <si>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</si>
  <si>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</si>
  <si>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</si>
  <si>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</si>
  <si>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</si>
  <si>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</si>
  <si>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</si>
  <si>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</si>
  <si>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</si>
  <si>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</si>
  <si>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</si>
  <si>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</si>
  <si>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</si>
  <si>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</si>
  <si>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</si>
  <si>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</si>
  <si>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</si>
  <si>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</si>
  <si>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</si>
  <si>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</si>
  <si>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</si>
  <si>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</si>
  <si>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</si>
  <si>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</si>
  <si>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</si>
  <si>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</si>
  <si>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</si>
  <si>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</si>
  <si>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</si>
  <si>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</si>
  <si>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</si>
  <si>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</si>
  <si>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</si>
  <si>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</si>
  <si>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</si>
  <si>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</si>
  <si>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</si>
  <si>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</si>
  <si>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</si>
  <si>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</si>
  <si>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</si>
  <si>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</si>
  <si>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</si>
  <si>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</si>
  <si>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</si>
  <si>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</si>
  <si>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</si>
  <si>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</si>
  <si>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</si>
  <si>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</si>
  <si>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</si>
  <si>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</si>
  <si>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</si>
  <si>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</si>
  <si>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</si>
  <si>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</si>
  <si>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</si>
  <si>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</si>
  <si>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</si>
  <si>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</si>
  <si>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</si>
  <si>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</si>
  <si>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</si>
  <si>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</si>
  <si>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</si>
  <si>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</si>
  <si>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</si>
  <si>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</si>
  <si>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</si>
  <si>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</si>
  <si>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</si>
  <si>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</si>
  <si>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</si>
  <si>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</si>
  <si>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</si>
  <si>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</si>
  <si>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</si>
  <si>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</si>
  <si>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</si>
  <si>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</si>
  <si>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</si>
  <si>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</si>
  <si>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</si>
  <si>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</si>
  <si>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</si>
  <si>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</si>
  <si>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</si>
  <si>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</si>
  <si>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</si>
  <si>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</si>
  <si>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</si>
  <si>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</si>
  <si>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</si>
  <si>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</si>
  <si>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</si>
  <si>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</si>
  <si>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</si>
  <si>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</si>
  <si>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</si>
  <si>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</si>
  <si>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</si>
  <si>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</si>
  <si>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</si>
  <si>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</si>
  <si>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</si>
  <si>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</si>
  <si>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</si>
  <si>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</si>
  <si>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</si>
  <si>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</si>
  <si>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</si>
  <si>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</si>
  <si>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</si>
  <si>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</si>
  <si>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</si>
  <si>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</si>
  <si>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</si>
  <si>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</si>
  <si>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</si>
  <si>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</si>
  <si>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</si>
  <si>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</si>
  <si>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</si>
  <si>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</si>
  <si>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</si>
  <si>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</si>
  <si>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</si>
  <si>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</si>
  <si>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</si>
  <si>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</si>
  <si>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</si>
  <si>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</si>
  <si>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</si>
  <si>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</si>
  <si>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</si>
  <si>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</si>
  <si>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</si>
  <si>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</si>
  <si>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</si>
  <si>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</si>
  <si>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</si>
  <si>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</si>
  <si>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</si>
  <si>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</si>
  <si>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</si>
  <si>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</si>
  <si>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</si>
  <si>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</si>
  <si>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</si>
  <si>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</si>
  <si>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</si>
  <si>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</si>
  <si>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</si>
  <si>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</si>
  <si>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</si>
  <si>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</si>
  <si>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</si>
  <si>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</si>
  <si>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</si>
  <si>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</si>
  <si>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</si>
  <si>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</si>
  <si>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</si>
  <si>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</si>
  <si>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</si>
  <si>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</si>
  <si>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</si>
  <si>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</si>
  <si>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</si>
  <si>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</si>
  <si>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</si>
  <si>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</si>
  <si>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</si>
  <si>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</si>
  <si>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</si>
  <si>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</si>
  <si>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</si>
  <si>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</si>
  <si>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</si>
  <si>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</si>
  <si>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</si>
  <si>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</si>
  <si>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</si>
  <si>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</si>
  <si>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</si>
  <si>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</si>
  <si>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</si>
  <si>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</si>
  <si>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</si>
  <si>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</si>
  <si>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</si>
  <si>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</si>
  <si>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</si>
  <si>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</si>
  <si>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</si>
  <si>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</si>
  <si>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</si>
  <si>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</si>
  <si>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</si>
  <si>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</si>
  <si>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</si>
  <si>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</si>
  <si>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</si>
  <si>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</si>
  <si>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</si>
  <si>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</si>
  <si>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</si>
  <si>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</si>
  <si>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</si>
  <si>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</si>
  <si>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</si>
  <si>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</si>
  <si>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</si>
  <si>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</si>
  <si>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</si>
  <si>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</si>
  <si>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</si>
  <si>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</si>
  <si>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</si>
  <si>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</si>
  <si>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</si>
  <si>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</si>
  <si>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</si>
  <si>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</si>
  <si>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</si>
  <si>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</si>
  <si>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</si>
  <si>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</si>
  <si>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</si>
  <si>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</si>
  <si>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</si>
  <si>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</si>
  <si>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</si>
  <si>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</si>
  <si>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</si>
  <si>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</si>
  <si>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</si>
  <si>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</si>
  <si>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</si>
  <si>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</si>
  <si>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</si>
  <si>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</si>
  <si>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</si>
  <si>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</si>
  <si>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</si>
  <si>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</si>
  <si>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</si>
  <si>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</si>
  <si>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</si>
  <si>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</si>
  <si>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</si>
  <si>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</si>
  <si>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</si>
  <si>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</si>
  <si>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</si>
  <si>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</si>
  <si>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</si>
  <si>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</si>
  <si>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</si>
  <si>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</si>
  <si>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</si>
  <si>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</si>
  <si>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</si>
  <si>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</si>
  <si>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</si>
  <si>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</si>
  <si>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</si>
  <si>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</si>
  <si>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</si>
  <si>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</si>
  <si>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</si>
  <si>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</si>
  <si>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</si>
  <si>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</si>
  <si>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</si>
  <si>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</si>
  <si>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</si>
  <si>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</si>
  <si>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</si>
  <si>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</si>
  <si>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</si>
  <si>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</si>
  <si>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</si>
  <si>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</si>
  <si>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</si>
  <si>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</si>
  <si>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</si>
  <si>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</si>
  <si>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</si>
  <si>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</si>
  <si>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</si>
  <si>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</si>
  <si>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</si>
  <si>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</si>
  <si>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</si>
  <si>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</si>
  <si>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</si>
  <si>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</si>
  <si>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</si>
  <si>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</si>
  <si>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</si>
  <si>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</si>
  <si>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</si>
  <si>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</si>
  <si>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</si>
  <si>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</si>
  <si>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</si>
  <si>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</si>
  <si>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</si>
  <si>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</si>
  <si>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</si>
  <si>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</si>
  <si>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</si>
  <si>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</si>
  <si>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</si>
  <si>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</si>
  <si>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</si>
  <si>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</si>
  <si>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</si>
  <si>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</si>
  <si>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</si>
  <si>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</si>
  <si>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</si>
  <si>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</si>
  <si>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</si>
  <si>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</si>
  <si>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</si>
  <si>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</si>
  <si>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</si>
  <si>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</si>
  <si>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</si>
  <si>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</si>
  <si>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</si>
  <si>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</si>
  <si>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</si>
  <si>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</si>
  <si>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</si>
  <si>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</si>
  <si>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</si>
  <si>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</si>
  <si>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</si>
  <si>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</si>
  <si>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</si>
  <si>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</si>
  <si>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</si>
  <si>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</si>
  <si>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</si>
  <si>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</si>
  <si>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</si>
  <si>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</si>
  <si>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</si>
  <si>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</si>
  <si>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</si>
  <si>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</si>
  <si>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</si>
  <si>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</si>
  <si>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</si>
  <si>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</si>
  <si>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</si>
  <si>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</si>
  <si>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</si>
  <si>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</si>
  <si>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</si>
  <si>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</si>
  <si>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</si>
  <si>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</si>
  <si>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</si>
  <si>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</si>
  <si>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</si>
  <si>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</si>
  <si>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</si>
  <si>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</si>
  <si>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</si>
  <si>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</si>
  <si>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</si>
  <si>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</si>
  <si>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</si>
  <si>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</si>
  <si>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</si>
  <si>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</si>
  <si>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</si>
  <si>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</si>
  <si>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</si>
  <si>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</si>
  <si>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</si>
  <si>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</si>
  <si>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</si>
  <si>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</si>
  <si>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</si>
  <si>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</si>
  <si>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</si>
  <si>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</si>
  <si>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</si>
  <si>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</si>
  <si>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</si>
  <si>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</si>
  <si>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</si>
  <si>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</si>
  <si>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</si>
  <si>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</si>
  <si>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</si>
  <si>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</si>
  <si>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</si>
  <si>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</si>
  <si>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</si>
  <si>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</si>
  <si>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</si>
  <si>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</si>
  <si>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</si>
  <si>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</si>
  <si>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</si>
  <si>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</si>
  <si>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</si>
  <si>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</si>
  <si>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</si>
  <si>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</si>
  <si>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</si>
  <si>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</si>
  <si>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</si>
  <si>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</si>
  <si>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</si>
  <si>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</si>
  <si>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</si>
  <si>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</si>
  <si>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</si>
  <si>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</si>
  <si>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</si>
  <si>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</si>
  <si>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</si>
  <si>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</si>
  <si>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</si>
  <si>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</si>
  <si>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</si>
  <si>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</si>
  <si>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</si>
  <si>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</si>
  <si>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</si>
  <si>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</si>
  <si>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</si>
  <si>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</si>
  <si>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</si>
  <si>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</si>
  <si>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</si>
  <si>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</si>
  <si>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</si>
  <si>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</si>
  <si>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</si>
  <si>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</si>
  <si>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</si>
  <si>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</si>
  <si>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</si>
  <si>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</si>
  <si>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</si>
  <si>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</si>
  <si>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</si>
  <si>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</si>
  <si>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</si>
  <si>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</si>
  <si>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</si>
  <si>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</si>
  <si>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</si>
  <si>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</si>
  <si>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</si>
  <si>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</si>
  <si>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</si>
  <si>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</si>
  <si>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</si>
  <si>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</si>
  <si>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</si>
  <si>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</si>
  <si>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</si>
  <si>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</si>
  <si>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</si>
  <si>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</si>
  <si>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</si>
  <si>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</si>
  <si>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</si>
  <si>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</si>
  <si>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</si>
  <si>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</si>
  <si>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</si>
  <si>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</si>
  <si>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</si>
  <si>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</si>
  <si>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</si>
  <si>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</si>
  <si>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</si>
  <si>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</si>
  <si>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</si>
  <si>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</si>
  <si>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</si>
  <si>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</si>
  <si>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</si>
  <si>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</si>
  <si>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</si>
  <si>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</si>
  <si>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</si>
  <si>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</si>
  <si>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</si>
  <si>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</si>
  <si>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</si>
  <si>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</si>
  <si>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</si>
  <si>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</si>
  <si>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</si>
  <si>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</si>
  <si>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</si>
  <si>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</si>
  <si>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</si>
  <si>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</si>
  <si>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</si>
  <si>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</si>
  <si>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</si>
  <si>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</si>
  <si>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</si>
  <si>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</si>
  <si>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</si>
  <si>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</si>
  <si>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</si>
  <si>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</si>
  <si>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</si>
  <si>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</si>
  <si>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</si>
  <si>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</si>
  <si>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</si>
  <si>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</si>
  <si>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</si>
  <si>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</si>
  <si>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</si>
  <si>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</si>
  <si>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</si>
  <si>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</si>
  <si>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</si>
  <si>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</si>
  <si>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</si>
  <si>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</si>
  <si>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</si>
  <si>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</si>
  <si>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</si>
  <si>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</si>
  <si>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</si>
  <si>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</si>
  <si>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</si>
  <si>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</si>
  <si>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</si>
  <si>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</si>
  <si>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</si>
  <si>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</si>
  <si>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</si>
  <si>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</si>
  <si>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</si>
  <si>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</si>
  <si>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</si>
  <si>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</si>
  <si>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</si>
  <si>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</si>
  <si>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</si>
  <si>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</si>
  <si>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</si>
  <si>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</si>
  <si>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</si>
  <si>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</si>
  <si>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</si>
  <si>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</si>
  <si>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</si>
  <si>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</si>
  <si>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</si>
  <si>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</si>
  <si>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</si>
  <si>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</si>
  <si>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</si>
  <si>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</si>
  <si>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</si>
  <si>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</si>
  <si>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</si>
  <si>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</si>
  <si>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</si>
  <si>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</si>
  <si>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</si>
  <si>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</si>
  <si>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</si>
  <si>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</si>
  <si>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</si>
  <si>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</si>
  <si>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</si>
  <si>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</si>
  <si>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</si>
  <si>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</si>
  <si>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</si>
  <si>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</si>
  <si>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</si>
  <si>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</si>
  <si>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</si>
  <si>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</si>
  <si>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</si>
  <si>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</si>
  <si>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</si>
  <si>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</si>
  <si>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</si>
  <si>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</si>
  <si>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</si>
  <si>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</si>
  <si>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</si>
  <si>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</si>
  <si>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</si>
  <si>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</si>
  <si>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</si>
  <si>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</si>
  <si>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</si>
  <si>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</si>
  <si>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</si>
  <si>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</si>
  <si>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</si>
  <si>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</si>
  <si>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</si>
  <si>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</si>
  <si>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</si>
  <si>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</si>
  <si>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</si>
  <si>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</si>
  <si>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</si>
  <si>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</si>
  <si>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</si>
  <si>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</si>
  <si>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</si>
  <si>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</si>
  <si>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</si>
  <si>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</si>
  <si>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</si>
  <si>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</si>
  <si>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</si>
  <si>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</si>
  <si>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</si>
  <si>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</si>
  <si>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</si>
  <si>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</si>
  <si>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</si>
  <si>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</si>
  <si>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</si>
  <si>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</si>
  <si>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</si>
  <si>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</si>
  <si>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</si>
  <si>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</si>
  <si>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</si>
  <si>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</si>
  <si>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</si>
  <si>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</si>
  <si>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</si>
  <si>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</si>
  <si>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</si>
  <si>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</si>
  <si>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</si>
  <si>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</si>
  <si>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</si>
  <si>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</si>
  <si>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</si>
  <si>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</si>
  <si>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</si>
  <si>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</si>
  <si>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</si>
  <si>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</si>
  <si>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</si>
  <si>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</si>
  <si>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</si>
  <si>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</si>
  <si>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</si>
  <si>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</si>
  <si>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</si>
  <si>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</si>
  <si>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</si>
  <si>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</si>
  <si>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</si>
  <si>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</si>
  <si>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</si>
  <si>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</si>
  <si>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</si>
  <si>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</si>
  <si>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</si>
  <si>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</si>
  <si>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</si>
  <si>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</si>
  <si>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</si>
  <si>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</si>
  <si>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</si>
  <si>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</si>
  <si>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</si>
  <si>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</si>
  <si>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</si>
  <si>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</si>
  <si>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</si>
  <si>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</si>
  <si>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</si>
  <si>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</si>
  <si>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</si>
  <si>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</si>
  <si>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</si>
  <si>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</si>
  <si>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</si>
  <si>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</si>
  <si>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</si>
  <si>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</si>
  <si>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</si>
  <si>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</si>
  <si>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</si>
  <si>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</si>
  <si>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</si>
  <si>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</si>
  <si>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</si>
  <si>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</si>
  <si>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</si>
  <si>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</si>
  <si>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</si>
  <si>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</si>
  <si>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</si>
  <si>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</si>
  <si>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</si>
  <si>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</si>
  <si>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</si>
  <si>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</si>
  <si>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</si>
  <si>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</si>
  <si>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</si>
  <si>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</si>
  <si>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</si>
  <si>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</si>
  <si>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</si>
  <si>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</si>
  <si>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</si>
  <si>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</si>
  <si>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</si>
  <si>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</si>
  <si>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</si>
  <si>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</si>
  <si>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</si>
  <si>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</si>
  <si>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</si>
  <si>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</si>
  <si>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</si>
  <si>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</si>
  <si>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</si>
  <si>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</si>
  <si>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</si>
  <si>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</si>
  <si>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</si>
  <si>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</si>
  <si>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</si>
  <si>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</si>
  <si>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</si>
  <si>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</si>
  <si>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</si>
  <si>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</si>
  <si>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</si>
  <si>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</si>
  <si>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</si>
  <si>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</si>
  <si>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</si>
  <si>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</si>
  <si>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</si>
  <si>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</si>
  <si>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</si>
  <si>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</si>
  <si>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</si>
  <si>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</si>
  <si>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</si>
  <si>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</si>
  <si>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</si>
  <si>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</si>
  <si>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</si>
  <si>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</si>
  <si>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</si>
  <si>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</si>
  <si>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</si>
  <si>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</si>
  <si>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</si>
  <si>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</si>
  <si>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</si>
  <si>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</si>
  <si>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</si>
  <si>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</si>
  <si>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</si>
  <si>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</si>
  <si>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</si>
  <si>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</si>
  <si>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</si>
  <si>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</si>
  <si>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</si>
  <si>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</si>
  <si>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</si>
  <si>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</si>
  <si>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</si>
  <si>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</si>
  <si>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</si>
  <si>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</si>
  <si>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</si>
  <si>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</si>
  <si>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</si>
  <si>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</si>
  <si>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</si>
  <si>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</si>
  <si>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</si>
  <si>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</si>
  <si>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</si>
  <si>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</si>
  <si>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</si>
  <si>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</si>
  <si>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</si>
  <si>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</si>
  <si>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</si>
  <si>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</si>
  <si>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</si>
  <si>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</si>
  <si>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</si>
  <si>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</si>
  <si>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</si>
  <si>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</si>
  <si>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</si>
  <si>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</si>
  <si>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</si>
  <si>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</si>
  <si>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</si>
  <si>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</si>
  <si>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</si>
  <si>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</si>
  <si>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</si>
  <si>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</si>
  <si>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</si>
  <si>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</si>
  <si>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</si>
  <si>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</si>
  <si>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</si>
  <si>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</si>
  <si>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</si>
  <si>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</si>
  <si>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</si>
  <si>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</si>
  <si>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</si>
  <si>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</si>
  <si>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</si>
  <si>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</si>
  <si>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</si>
  <si>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</si>
  <si>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</si>
  <si>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</si>
  <si>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</si>
  <si>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</si>
  <si>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</si>
  <si>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</si>
  <si>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</si>
  <si>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</si>
  <si>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</si>
  <si>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</si>
  <si>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</si>
  <si>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</si>
  <si>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</si>
  <si>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</si>
  <si>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</si>
  <si>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</si>
  <si>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</si>
  <si>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</si>
  <si>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</si>
  <si>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</si>
  <si>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</si>
  <si>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</si>
  <si>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</si>
  <si>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</si>
  <si>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</si>
  <si>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</si>
  <si>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</si>
  <si>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</si>
  <si>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</si>
  <si>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</si>
  <si>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</si>
  <si>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</si>
  <si>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</si>
  <si>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</si>
  <si>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</si>
  <si>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</si>
  <si>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</si>
  <si>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</si>
  <si>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</si>
  <si>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</si>
  <si>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</si>
  <si>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</si>
  <si>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</si>
  <si>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</si>
  <si>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</si>
  <si>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</si>
  <si>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</si>
  <si>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</si>
  <si>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</si>
  <si>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</si>
  <si>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</si>
  <si>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</si>
  <si>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</si>
  <si>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</si>
  <si>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</si>
  <si>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</si>
  <si>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</si>
  <si>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</si>
  <si>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</si>
  <si>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</si>
  <si>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</si>
  <si>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</si>
  <si>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</si>
  <si>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</si>
  <si>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</si>
  <si>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</si>
  <si>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</si>
  <si>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</si>
  <si>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</si>
  <si>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</si>
  <si>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</si>
  <si>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</si>
  <si>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</si>
  <si>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</si>
  <si>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</si>
  <si>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</si>
  <si>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</si>
  <si>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</si>
  <si>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</si>
  <si>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</si>
  <si>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</si>
  <si>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</si>
  <si>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</si>
  <si>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</si>
  <si>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</si>
  <si>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</si>
  <si>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</si>
  <si>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</si>
  <si>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</si>
  <si>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</si>
  <si>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</si>
  <si>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</si>
  <si>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</si>
  <si>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</si>
  <si>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</si>
  <si>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</si>
  <si>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</si>
  <si>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</si>
  <si>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</si>
  <si>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</si>
  <si>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</si>
  <si>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</si>
  <si>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</si>
  <si>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</si>
  <si>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</si>
  <si>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</si>
  <si>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</si>
  <si>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</si>
  <si>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</si>
  <si>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</si>
  <si>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</si>
  <si>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</si>
  <si>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</si>
  <si>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</si>
  <si>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</si>
  <si>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</si>
  <si>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</si>
  <si>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</si>
  <si>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</si>
  <si>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</si>
  <si>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</si>
  <si>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</si>
  <si>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</si>
  <si>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</si>
  <si>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</si>
  <si>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</si>
  <si>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</si>
  <si>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</si>
  <si>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</si>
  <si>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</si>
  <si>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</si>
  <si>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</si>
  <si>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</si>
  <si>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</si>
  <si>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</si>
  <si>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</si>
  <si>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</si>
  <si>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</si>
  <si>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</si>
  <si>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</si>
  <si>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</si>
  <si>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</si>
  <si>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</si>
  <si>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</si>
  <si>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</si>
  <si>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</si>
  <si>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</si>
  <si>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</si>
  <si>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</si>
  <si>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</si>
  <si>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</si>
  <si>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</si>
  <si>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</si>
  <si>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</si>
  <si>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</si>
  <si>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</si>
  <si>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</si>
  <si>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</si>
  <si>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</si>
  <si>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</si>
  <si>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</si>
  <si>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</si>
  <si>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</si>
  <si>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</si>
  <si>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</si>
  <si>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</si>
  <si>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</si>
  <si>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</si>
  <si>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</si>
  <si>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</si>
  <si>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</si>
  <si>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</si>
  <si>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</si>
  <si>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</si>
  <si>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</si>
  <si>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</si>
  <si>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</si>
  <si>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</si>
  <si>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</si>
  <si>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</si>
  <si>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</si>
  <si>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</si>
  <si>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</si>
  <si>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</si>
  <si>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</si>
  <si>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</si>
  <si>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</si>
  <si>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</si>
  <si>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</si>
  <si>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</si>
  <si>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</si>
  <si>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</si>
  <si>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</si>
  <si>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</si>
  <si>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</si>
  <si>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</si>
  <si>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</si>
  <si>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</si>
  <si>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</si>
  <si>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</si>
  <si>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</si>
  <si>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</si>
  <si>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</si>
  <si>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</si>
  <si>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</si>
  <si>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</si>
  <si>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</si>
  <si>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</si>
  <si>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</si>
  <si>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</si>
  <si>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</si>
  <si>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</si>
  <si>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</si>
  <si>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</si>
  <si>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</si>
  <si>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</si>
  <si>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</si>
  <si>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</si>
  <si>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</si>
  <si>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</si>
  <si>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</si>
  <si>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</si>
  <si>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</si>
  <si>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</si>
  <si>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</si>
  <si>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</si>
  <si>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</si>
  <si>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</si>
  <si>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</si>
  <si>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</si>
  <si>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</si>
  <si>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</si>
  <si>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</si>
  <si>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</si>
  <si>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</si>
  <si>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</si>
  <si>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</si>
  <si>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</si>
  <si>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</si>
  <si>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</si>
  <si>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</si>
  <si>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</si>
  <si>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</si>
  <si>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</si>
  <si>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</si>
  <si>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</si>
  <si>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</si>
  <si>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</si>
  <si>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</si>
  <si>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</si>
  <si>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</si>
  <si>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</si>
  <si>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</si>
  <si>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</si>
  <si>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</si>
  <si>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</si>
  <si>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</si>
  <si>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</si>
  <si>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</si>
  <si>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</si>
  <si>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</si>
  <si>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</si>
  <si>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</si>
  <si>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</si>
  <si>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</si>
  <si>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</si>
  <si>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</si>
  <si>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</si>
  <si>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</si>
  <si>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</si>
  <si>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</si>
  <si>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</si>
  <si>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</si>
  <si>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</si>
  <si>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</si>
  <si>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</si>
  <si>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</si>
  <si>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</si>
  <si>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</si>
  <si>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</si>
  <si>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</si>
  <si>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</si>
  <si>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</si>
  <si>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</si>
  <si>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</si>
  <si>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</si>
  <si>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</si>
  <si>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</si>
  <si>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</si>
  <si>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</si>
  <si>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</si>
  <si>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</si>
  <si>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</si>
  <si>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</si>
  <si>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</si>
  <si>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</si>
  <si>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</si>
  <si>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</si>
  <si>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</si>
  <si>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</si>
  <si>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</si>
  <si>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</si>
  <si>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</si>
  <si>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</si>
  <si>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</si>
  <si>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</si>
  <si>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</si>
  <si>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</si>
  <si>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</si>
  <si>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</si>
  <si>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</si>
  <si>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</si>
  <si>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</si>
  <si>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</si>
  <si>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</si>
  <si>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</si>
  <si>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</si>
  <si>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</si>
  <si>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</si>
  <si>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</si>
  <si>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</si>
  <si>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</si>
  <si>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</si>
  <si>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</si>
  <si>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</si>
  <si>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</si>
  <si>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</si>
  <si>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</si>
  <si>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</si>
  <si>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</si>
  <si>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</si>
  <si>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</si>
  <si>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</si>
  <si>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</si>
  <si>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</si>
  <si>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</si>
  <si>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</si>
  <si>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</si>
  <si>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</si>
  <si>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</si>
  <si>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</si>
  <si>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</si>
  <si>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</si>
  <si>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</si>
  <si>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</si>
  <si>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</si>
  <si>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</si>
  <si>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</si>
  <si>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</si>
  <si>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</si>
  <si>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</si>
  <si>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</si>
  <si>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</si>
  <si>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</si>
  <si>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</si>
  <si>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</si>
  <si>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</si>
  <si>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</si>
  <si>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</si>
  <si>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</si>
  <si>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</si>
  <si>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</si>
  <si>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</si>
  <si>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</si>
  <si>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</si>
  <si>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</si>
  <si>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</si>
  <si>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</si>
  <si>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</si>
  <si>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</si>
  <si>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</si>
  <si>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</si>
  <si>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</si>
  <si>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</si>
  <si>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</si>
  <si>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</si>
  <si>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</si>
  <si>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</si>
  <si>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</si>
  <si>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</si>
  <si>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</si>
  <si>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</si>
  <si>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</si>
  <si>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</si>
  <si>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</si>
  <si>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</si>
  <si>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</si>
  <si>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</si>
  <si>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</si>
  <si>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</si>
  <si>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</si>
  <si>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</si>
  <si>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</si>
  <si>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</si>
  <si>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</si>
  <si>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</si>
  <si>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</si>
  <si>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</si>
  <si>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</si>
  <si>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</si>
  <si>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</si>
  <si>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</si>
  <si>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</si>
  <si>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</si>
  <si>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</si>
  <si>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</si>
  <si>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</si>
  <si>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</si>
  <si>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</si>
  <si>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</si>
  <si>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</si>
  <si>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</si>
  <si>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</si>
  <si>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</si>
  <si>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</si>
  <si>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</si>
  <si>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</si>
  <si>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</si>
  <si>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</si>
  <si>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</si>
  <si>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</si>
  <si>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</si>
  <si>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</si>
  <si>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</si>
  <si>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</si>
  <si>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</si>
  <si>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</si>
  <si>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</si>
  <si>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</si>
  <si>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</si>
  <si>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</si>
  <si>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</si>
  <si>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</si>
  <si>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</si>
  <si>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</si>
  <si>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</si>
  <si>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</si>
  <si>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</si>
  <si>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</si>
  <si>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</si>
  <si>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</si>
  <si>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</si>
  <si>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</si>
  <si>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</si>
  <si>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</si>
  <si>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</si>
  <si>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</si>
  <si>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</si>
  <si>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</si>
  <si>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</si>
  <si>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</si>
  <si>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</si>
  <si>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</si>
  <si>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</si>
  <si>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</si>
  <si>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</si>
  <si>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</si>
  <si>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</si>
  <si>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</si>
  <si>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</si>
  <si>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</si>
  <si>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</si>
  <si>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</si>
  <si>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</si>
  <si>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</si>
  <si>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</si>
  <si>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</si>
  <si>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</si>
  <si>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</si>
  <si>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</si>
  <si>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</si>
  <si>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</si>
  <si>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</si>
  <si>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</si>
  <si>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</si>
  <si>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</si>
  <si>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</si>
  <si>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</si>
  <si>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</si>
  <si>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</si>
  <si>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</si>
  <si>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</si>
  <si>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</si>
  <si>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</si>
  <si>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</si>
  <si>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</si>
  <si>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</si>
  <si>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</si>
  <si>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</si>
  <si>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</si>
  <si>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</si>
  <si>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</si>
  <si>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</si>
  <si>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</si>
  <si>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</si>
  <si>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</si>
  <si>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</si>
  <si>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</si>
  <si>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</si>
  <si>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</si>
  <si>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</si>
  <si>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</si>
  <si>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</si>
  <si>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</si>
  <si>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</si>
  <si>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</si>
  <si>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</si>
  <si>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</si>
  <si>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</si>
  <si>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</si>
  <si>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</si>
  <si>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</si>
  <si>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</si>
  <si>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</si>
  <si>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</si>
  <si>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</si>
  <si>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</si>
  <si>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</si>
  <si>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</si>
  <si>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</si>
  <si>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</si>
  <si>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</si>
  <si>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</si>
  <si>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</si>
  <si>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</si>
  <si>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</si>
  <si>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</si>
  <si>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</si>
  <si>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</si>
  <si>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</si>
  <si>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</si>
  <si>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</si>
  <si>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</si>
  <si>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</si>
  <si>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</si>
  <si>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</si>
  <si>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</si>
  <si>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</si>
  <si>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</si>
  <si>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</si>
  <si>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</si>
  <si>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</si>
  <si>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</si>
  <si>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</si>
  <si>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</si>
  <si>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</si>
  <si>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</si>
  <si>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</si>
  <si>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</si>
  <si>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</si>
  <si>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</si>
  <si>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</si>
  <si>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</si>
  <si>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</si>
  <si>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</si>
  <si>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</si>
  <si>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</si>
  <si>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</si>
  <si>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</si>
  <si>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</si>
  <si>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</si>
  <si>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</si>
  <si>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</si>
  <si>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</si>
  <si>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</si>
  <si>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</si>
  <si>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</si>
  <si>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</si>
  <si>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</si>
  <si>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</si>
  <si>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</si>
  <si>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</si>
  <si>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</si>
  <si>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</si>
  <si>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</si>
  <si>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</si>
  <si>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</si>
  <si>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</si>
  <si>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</si>
  <si>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</si>
  <si>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</si>
  <si>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</si>
  <si>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</si>
  <si>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</si>
  <si>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</si>
  <si>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</si>
  <si>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</si>
  <si>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</si>
  <si>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</si>
  <si>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</si>
  <si>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</si>
  <si>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</si>
  <si>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</si>
  <si>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</si>
  <si>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</si>
  <si>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</si>
  <si>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</si>
  <si>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</si>
  <si>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</si>
  <si>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</si>
  <si>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</si>
  <si>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</si>
  <si>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</si>
  <si>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</si>
  <si>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</si>
  <si>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</si>
  <si>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</si>
  <si>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</si>
  <si>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</si>
  <si>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</si>
  <si>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</si>
  <si>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</si>
  <si>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</si>
  <si>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</si>
  <si>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</si>
  <si>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</si>
  <si>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</si>
  <si>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</si>
  <si>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</si>
  <si>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</si>
  <si>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</si>
  <si>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</si>
  <si>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</si>
  <si>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</si>
  <si>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</si>
  <si>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</si>
  <si>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</si>
  <si>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</si>
  <si>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</si>
  <si>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</si>
  <si>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</si>
  <si>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</si>
  <si>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</si>
  <si>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</si>
  <si>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</si>
  <si>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</si>
  <si>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</si>
  <si>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</si>
  <si>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</si>
  <si>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</si>
  <si>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</si>
  <si>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</si>
  <si>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</si>
  <si>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</si>
  <si>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</si>
  <si>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</si>
  <si>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</si>
  <si>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</si>
  <si>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</si>
  <si>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</si>
  <si>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</si>
  <si>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</si>
  <si>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</si>
  <si>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</si>
  <si>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</si>
  <si>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</si>
  <si>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</si>
  <si>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</si>
  <si>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</si>
  <si>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</si>
  <si>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</si>
  <si>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</si>
  <si>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</si>
  <si>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</si>
  <si>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</si>
  <si>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</si>
  <si>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</si>
  <si>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</si>
  <si>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</si>
  <si>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</si>
  <si>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</si>
  <si>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</si>
  <si>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</si>
  <si>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</si>
  <si>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</si>
  <si>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</si>
  <si>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</si>
  <si>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</si>
  <si>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</si>
  <si>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</si>
  <si>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</si>
  <si>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</si>
  <si>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</si>
  <si>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</si>
  <si>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</si>
  <si>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</si>
  <si>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</si>
  <si>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</si>
  <si>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</si>
  <si>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</si>
  <si>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</si>
  <si>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</si>
  <si>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</si>
  <si>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</si>
  <si>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</si>
  <si>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</si>
  <si>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</si>
  <si>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</si>
  <si>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</si>
  <si>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</si>
  <si>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</si>
  <si>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</si>
  <si>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</si>
  <si>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</si>
  <si>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</si>
  <si>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</si>
  <si>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</si>
  <si>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</si>
  <si>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</si>
  <si>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</si>
  <si>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</si>
  <si>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</si>
  <si>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</si>
  <si>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</si>
  <si>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</si>
  <si>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</si>
  <si>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</si>
  <si>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</si>
  <si>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</si>
  <si>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</si>
  <si>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</si>
  <si>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</si>
  <si>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</si>
  <si>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</si>
  <si>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</si>
  <si>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</si>
  <si>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</si>
  <si>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</si>
  <si>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</si>
  <si>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</si>
  <si>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</si>
  <si>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</si>
  <si>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</si>
  <si>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</si>
  <si>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</si>
  <si>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</si>
  <si>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</si>
  <si>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</si>
  <si>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</si>
  <si>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</si>
  <si>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</si>
  <si>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</si>
  <si>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</si>
  <si>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</si>
  <si>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</si>
  <si>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</si>
  <si>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</si>
  <si>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</si>
  <si>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</si>
  <si>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</si>
  <si>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</si>
  <si>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</si>
  <si>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</si>
  <si>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</si>
  <si>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</si>
  <si>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</si>
  <si>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</si>
  <si>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</si>
  <si>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</si>
  <si>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</si>
  <si>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</si>
  <si>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</si>
  <si>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</si>
  <si>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</si>
  <si>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</si>
  <si>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</si>
  <si>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</si>
  <si>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</si>
  <si>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</si>
  <si>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</si>
  <si>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</si>
  <si>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</si>
  <si>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</si>
  <si>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</si>
  <si>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</si>
  <si>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</si>
  <si>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</si>
  <si>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</si>
  <si>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</si>
  <si>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</si>
  <si>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</si>
  <si>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</si>
  <si>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</si>
  <si>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</si>
  <si>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</si>
  <si>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</si>
  <si>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</si>
  <si>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</si>
  <si>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</si>
  <si>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</si>
  <si>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</si>
  <si>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</si>
  <si>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</si>
  <si>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</si>
  <si>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</si>
  <si>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</si>
  <si>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</si>
  <si>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</si>
  <si>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</si>
  <si>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</si>
  <si>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</si>
  <si>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</si>
  <si>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</si>
  <si>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</si>
  <si>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</si>
  <si>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</si>
  <si>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</si>
  <si>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</si>
  <si>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</si>
  <si>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</si>
  <si>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</si>
  <si>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</si>
  <si>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</si>
  <si>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</si>
  <si>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</si>
  <si>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</si>
  <si>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</si>
  <si>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</si>
  <si>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</si>
  <si>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</si>
  <si>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</si>
  <si>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</si>
  <si>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</si>
  <si>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</si>
  <si>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</si>
  <si>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</si>
  <si>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</si>
  <si>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</si>
  <si>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</si>
  <si>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</si>
  <si>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</si>
  <si>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</si>
  <si>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</si>
  <si>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</si>
  <si>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</si>
  <si>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</si>
  <si>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</si>
  <si>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</si>
  <si>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</si>
  <si>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</si>
  <si>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</si>
  <si>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</si>
  <si>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</si>
  <si>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</si>
  <si>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</si>
  <si>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</si>
  <si>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</si>
  <si>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</si>
  <si>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</si>
  <si>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</si>
  <si>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</si>
  <si>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</si>
  <si>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</si>
  <si>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</si>
  <si>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</si>
  <si>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</si>
  <si>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</si>
  <si>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</si>
  <si>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</si>
  <si>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</si>
  <si>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</si>
  <si>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</si>
  <si>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</si>
  <si>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</si>
  <si>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</si>
  <si>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</si>
  <si>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</si>
  <si>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</si>
  <si>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</si>
  <si>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</si>
  <si>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</si>
  <si>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</si>
  <si>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</si>
  <si>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</si>
  <si>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</si>
  <si>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</si>
  <si>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</si>
  <si>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</si>
  <si>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</si>
  <si>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</si>
  <si>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</si>
  <si>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</si>
  <si>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</si>
  <si>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</si>
  <si>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</si>
  <si>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</si>
  <si>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</si>
  <si>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</si>
  <si>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</si>
  <si>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</si>
  <si>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</si>
  <si>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</si>
  <si>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</si>
  <si>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</si>
  <si>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</si>
  <si>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</si>
  <si>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</si>
  <si>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</si>
  <si>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</si>
  <si>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</si>
  <si>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</si>
  <si>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</si>
  <si>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</si>
  <si>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</si>
  <si>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</si>
  <si>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</si>
  <si>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</si>
  <si>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</si>
  <si>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</si>
  <si>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</si>
  <si>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</si>
  <si>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</si>
  <si>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</si>
  <si>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</si>
  <si>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</si>
  <si>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</si>
  <si>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</si>
  <si>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</si>
  <si>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</si>
  <si>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</si>
  <si>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</si>
  <si>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</si>
  <si>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</si>
  <si>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</si>
  <si>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</si>
  <si>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</si>
  <si>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</si>
  <si>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</si>
  <si>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</si>
  <si>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</si>
  <si>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</si>
  <si>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</si>
  <si>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</si>
  <si>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</si>
  <si>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</si>
  <si>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</si>
  <si>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</si>
  <si>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</si>
  <si>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</si>
  <si>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</si>
  <si>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</si>
  <si>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</si>
  <si>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</si>
  <si>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</si>
  <si>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</si>
  <si>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</si>
  <si>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</si>
  <si>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</si>
  <si>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</si>
  <si>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</si>
  <si>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</si>
  <si>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</si>
  <si>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</si>
  <si>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</si>
  <si>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</si>
  <si>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</si>
  <si>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</si>
  <si>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</si>
  <si>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</si>
  <si>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</si>
  <si>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</si>
  <si>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</si>
  <si>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</si>
  <si>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</si>
  <si>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</si>
  <si>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</si>
  <si>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</si>
  <si>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</si>
  <si>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</si>
  <si>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</si>
  <si>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</si>
  <si>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</si>
  <si>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</si>
  <si>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</si>
  <si>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</si>
  <si>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</si>
  <si>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</si>
  <si>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</si>
  <si>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</si>
  <si>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</si>
  <si>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</si>
  <si>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</si>
  <si>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</si>
  <si>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</si>
  <si>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</si>
  <si>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</si>
  <si>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</si>
  <si>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</si>
  <si>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</si>
  <si>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</si>
  <si>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</si>
  <si>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</si>
  <si>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</si>
  <si>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</si>
  <si>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</si>
  <si>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</si>
  <si>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</si>
  <si>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</si>
  <si>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</si>
  <si>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</si>
  <si>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</si>
  <si>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</si>
  <si>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</si>
  <si>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</si>
  <si>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</si>
  <si>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</si>
  <si>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</si>
  <si>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</si>
  <si>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</si>
  <si>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</si>
  <si>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</si>
  <si>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</si>
  <si>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</si>
  <si>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</si>
  <si>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</si>
  <si>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</si>
  <si>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</si>
  <si>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</si>
  <si>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</si>
  <si>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</si>
  <si>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</si>
  <si>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</si>
  <si>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</si>
  <si>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</si>
  <si>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</si>
  <si>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</si>
  <si>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</si>
  <si>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</si>
  <si>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</si>
  <si>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</si>
  <si>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</si>
  <si>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</si>
  <si>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</si>
  <si>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</si>
  <si>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</si>
  <si>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</si>
  <si>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</si>
  <si>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</si>
  <si>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</si>
  <si>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</si>
  <si>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</si>
  <si>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</si>
  <si>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</si>
  <si>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</si>
  <si>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</si>
  <si>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</si>
  <si>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</si>
  <si>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</si>
  <si>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</si>
  <si>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</si>
  <si>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</si>
  <si>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</si>
  <si>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</si>
  <si>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</si>
  <si>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</si>
  <si>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</si>
  <si>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</si>
  <si>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</si>
  <si>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</si>
  <si>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</si>
  <si>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</si>
  <si>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</si>
  <si>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</si>
  <si>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</si>
  <si>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</si>
  <si>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</si>
  <si>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</si>
  <si>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</si>
  <si>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</si>
  <si>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</si>
  <si>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</si>
  <si>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</si>
  <si>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</si>
  <si>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</si>
  <si>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</si>
  <si>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</si>
  <si>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</si>
  <si>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</si>
  <si>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</si>
  <si>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</si>
  <si>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</si>
  <si>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</si>
  <si>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</si>
  <si>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</si>
  <si>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</si>
  <si>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</si>
  <si>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</si>
  <si>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</si>
  <si>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</si>
  <si>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</si>
  <si>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</si>
  <si>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</si>
  <si>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</si>
  <si>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</si>
  <si>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</si>
  <si>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</si>
  <si>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</si>
  <si>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</si>
  <si>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</si>
  <si>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</si>
  <si>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</si>
  <si>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</si>
  <si>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</si>
  <si>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</si>
  <si>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</si>
  <si>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</si>
  <si>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</si>
  <si>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</si>
  <si>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</si>
  <si>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</si>
  <si>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</si>
  <si>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</si>
  <si>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</si>
  <si>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</si>
  <si>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</si>
  <si>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</si>
  <si>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</si>
  <si>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</si>
  <si>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</si>
  <si>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</si>
  <si>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</si>
  <si>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</si>
  <si>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</si>
  <si>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</si>
  <si>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</si>
  <si>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</si>
  <si>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</si>
  <si>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</si>
  <si>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</si>
  <si>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</si>
  <si>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</si>
  <si>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</si>
  <si>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</si>
  <si>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</si>
  <si>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</si>
  <si>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</si>
  <si>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</si>
  <si>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</si>
  <si>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</si>
  <si>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</si>
  <si>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</si>
  <si>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</si>
  <si>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</si>
  <si>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</si>
  <si>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</si>
  <si>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</si>
  <si>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</si>
  <si>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</si>
  <si>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</si>
  <si>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</si>
  <si>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</si>
  <si>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</si>
  <si>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</si>
  <si>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</si>
  <si>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</si>
  <si>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</si>
  <si>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</si>
  <si>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</si>
  <si>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</si>
  <si>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</si>
  <si>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</si>
  <si>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</si>
  <si>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</si>
  <si>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</si>
  <si>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</si>
  <si>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</si>
  <si>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</si>
  <si>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</si>
  <si>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</si>
  <si>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</si>
  <si>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</si>
  <si>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</si>
  <si>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</si>
  <si>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</si>
  <si>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</si>
  <si>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</si>
  <si>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</si>
  <si>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</si>
  <si>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</si>
  <si>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</si>
  <si>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</si>
  <si>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</si>
  <si>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</si>
  <si>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</si>
  <si>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</si>
  <si>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</si>
  <si>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</si>
  <si>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</si>
  <si>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</si>
  <si>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</si>
  <si>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</si>
  <si>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</si>
  <si>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</si>
  <si>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</si>
  <si>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</si>
  <si>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</si>
  <si>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</si>
  <si>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</si>
  <si>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</si>
  <si>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</si>
  <si>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</si>
  <si>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</si>
  <si>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</si>
  <si>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</si>
  <si>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</si>
  <si>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</si>
  <si>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</si>
  <si>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</si>
  <si>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</si>
  <si>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</si>
  <si>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</si>
  <si>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</si>
  <si>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</si>
  <si>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</si>
  <si>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</si>
  <si>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</si>
  <si>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</si>
  <si>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</si>
  <si>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</si>
  <si>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</si>
  <si>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</si>
  <si>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</si>
  <si>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</si>
  <si>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</si>
  <si>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</si>
  <si>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</si>
  <si>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</si>
  <si>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</si>
  <si>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</si>
  <si>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</si>
  <si>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</si>
  <si>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</si>
  <si>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</si>
  <si>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</si>
  <si>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</si>
  <si>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</si>
  <si>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</si>
  <si>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</si>
  <si>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</si>
  <si>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</si>
  <si>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</si>
  <si>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</si>
  <si>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</si>
  <si>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</si>
  <si>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</si>
  <si>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</si>
  <si>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</si>
  <si>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</si>
  <si>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</si>
  <si>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</si>
  <si>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</si>
  <si>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</si>
  <si>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</si>
  <si>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</si>
  <si>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</si>
  <si>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</si>
  <si>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</si>
  <si>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</si>
  <si>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</si>
  <si>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</si>
  <si>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</si>
  <si>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</si>
  <si>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</si>
  <si>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</si>
  <si>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</si>
  <si>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</si>
  <si>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</si>
  <si>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</si>
  <si>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</si>
  <si>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</si>
  <si>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</si>
  <si>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</si>
  <si>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</si>
  <si>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</si>
  <si>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</si>
  <si>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</si>
  <si>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</si>
  <si>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</si>
  <si>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</si>
  <si>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</si>
  <si>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</si>
  <si>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</si>
  <si>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</si>
  <si>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</si>
  <si>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</si>
  <si>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</si>
  <si>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</si>
  <si>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</si>
  <si>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</si>
  <si>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</si>
  <si>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</si>
  <si>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</si>
  <si>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</si>
  <si>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</si>
  <si>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</si>
  <si>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</si>
  <si>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</si>
  <si>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</si>
  <si>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</si>
  <si>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</si>
  <si>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</si>
  <si>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</si>
  <si>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</si>
  <si>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</si>
  <si>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</si>
  <si>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</si>
  <si>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</si>
  <si>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</si>
  <si>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</si>
  <si>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</si>
  <si>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</si>
  <si>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</si>
  <si>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</si>
  <si>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</si>
  <si>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</si>
  <si>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</si>
  <si>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</si>
  <si>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</si>
  <si>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</si>
  <si>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</si>
  <si>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</si>
  <si>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</si>
  <si>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</si>
  <si>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</si>
  <si>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</si>
  <si>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</si>
  <si>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</si>
  <si>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</si>
  <si>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</si>
  <si>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</si>
  <si>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</si>
  <si>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</si>
  <si>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</si>
  <si>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</si>
  <si>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</si>
  <si>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</si>
  <si>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</si>
  <si>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</si>
  <si>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</si>
  <si>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</si>
  <si>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</si>
  <si>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</si>
  <si>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</si>
  <si>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</si>
  <si>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</si>
  <si>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</si>
  <si>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</si>
  <si>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</si>
  <si>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</si>
  <si>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</si>
  <si>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</si>
  <si>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</si>
  <si>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</si>
  <si>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</si>
  <si>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</si>
  <si>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</si>
  <si>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</si>
  <si>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</si>
  <si>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</si>
  <si>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</si>
  <si>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</si>
  <si>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</si>
  <si>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</si>
  <si>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</si>
  <si>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</si>
  <si>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</si>
  <si>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</si>
  <si>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</si>
  <si>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</si>
  <si>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</si>
  <si>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</si>
  <si>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</si>
  <si>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</si>
  <si>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</si>
  <si>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</si>
  <si>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</si>
  <si>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</si>
  <si>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</si>
  <si>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</si>
  <si>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</si>
  <si>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</si>
  <si>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</si>
  <si>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</si>
  <si>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</si>
  <si>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</si>
  <si>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</si>
  <si>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</si>
  <si>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</si>
  <si>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</si>
  <si>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</si>
  <si>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</si>
  <si>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</si>
  <si>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</si>
  <si>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</si>
  <si>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</si>
  <si>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</si>
  <si>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</si>
  <si>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</si>
  <si>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</si>
  <si>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</si>
  <si>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</si>
  <si>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</si>
  <si>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</si>
  <si>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</si>
  <si>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</si>
  <si>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</si>
  <si>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</si>
  <si>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</si>
  <si>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</si>
  <si>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</si>
  <si>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</si>
  <si>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</si>
  <si>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</si>
  <si>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</si>
  <si>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</si>
  <si>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</si>
  <si>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</si>
  <si>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</si>
  <si>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</si>
  <si>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</si>
  <si>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</si>
  <si>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</si>
  <si>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</si>
  <si>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</si>
  <si>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</si>
  <si>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</si>
  <si>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</si>
  <si>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</si>
  <si>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</si>
  <si>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</si>
  <si>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</si>
  <si>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</si>
  <si>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</si>
  <si>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</si>
  <si>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</si>
  <si>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</si>
  <si>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</si>
  <si>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</si>
  <si>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</si>
  <si>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</si>
  <si>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</si>
  <si>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</si>
  <si>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</si>
  <si>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</si>
  <si>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</si>
  <si>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</si>
  <si>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</si>
  <si>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</si>
  <si>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</si>
  <si>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</si>
  <si>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</si>
  <si>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</si>
  <si>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</si>
  <si>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</si>
  <si>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</si>
  <si>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</si>
  <si>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</si>
  <si>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</si>
  <si>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</si>
  <si>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</si>
  <si>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</si>
  <si>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</si>
  <si>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</si>
  <si>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</si>
  <si>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</si>
  <si>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</si>
  <si>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</si>
  <si>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</si>
  <si>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</si>
  <si>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</si>
  <si>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</si>
  <si>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</si>
  <si>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</si>
  <si>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</si>
  <si>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</si>
  <si>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</si>
  <si>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</si>
  <si>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</si>
  <si>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</si>
  <si>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</si>
  <si>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</si>
  <si>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</si>
  <si>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</si>
  <si>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</si>
  <si>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</si>
  <si>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</si>
  <si>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</si>
  <si>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</si>
  <si>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</si>
  <si>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</si>
  <si>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</si>
  <si>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</si>
  <si>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</si>
  <si>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</si>
  <si>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</si>
  <si>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</si>
  <si>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</si>
  <si>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</si>
  <si>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</si>
  <si>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</si>
  <si>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</si>
  <si>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</si>
  <si>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</si>
  <si>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</si>
  <si>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</si>
  <si>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</si>
  <si>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</si>
  <si>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</si>
  <si>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</si>
  <si>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</si>
  <si>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</si>
  <si>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</si>
  <si>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</si>
  <si>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</si>
  <si>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</si>
  <si>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</si>
  <si>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</si>
  <si>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</si>
  <si>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</si>
  <si>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</si>
  <si>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</si>
  <si>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</si>
  <si>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</si>
  <si>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</si>
  <si>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</si>
  <si>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</si>
  <si>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</si>
  <si>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</si>
  <si>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</si>
  <si>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</si>
  <si>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</si>
  <si>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</si>
  <si>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</si>
  <si>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</si>
  <si>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</si>
  <si>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</si>
  <si>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</si>
  <si>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</si>
  <si>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</si>
  <si>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</si>
  <si>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</si>
  <si>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</si>
  <si>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</si>
  <si>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</si>
  <si>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</si>
  <si>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</si>
  <si>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</si>
  <si>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</si>
  <si>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</si>
  <si>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</si>
  <si>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</si>
  <si>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</si>
  <si>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</si>
  <si>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</si>
  <si>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</si>
  <si>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</si>
  <si>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</si>
  <si>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</si>
  <si>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</si>
  <si>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</si>
  <si>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</si>
  <si>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</si>
  <si>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</si>
  <si>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</si>
  <si>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</si>
  <si>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</si>
  <si>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</si>
  <si>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</si>
  <si>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</si>
  <si>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</si>
  <si>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</si>
  <si>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</si>
  <si>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</si>
  <si>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</si>
  <si>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</si>
  <si>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</si>
  <si>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</si>
  <si>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</si>
  <si>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</si>
  <si>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</si>
  <si>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</si>
  <si>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</si>
  <si>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</si>
  <si>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</si>
  <si>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</si>
  <si>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</si>
  <si>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</si>
  <si>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</si>
  <si>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</si>
  <si>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</si>
  <si>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</si>
  <si>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</si>
  <si>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</si>
  <si>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</si>
  <si>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</si>
  <si>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</si>
  <si>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</si>
  <si>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</si>
  <si>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</si>
  <si>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</si>
  <si>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</si>
  <si>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</si>
  <si>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</si>
  <si>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</si>
  <si>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</si>
  <si>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</si>
  <si>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</si>
  <si>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</si>
  <si>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</si>
  <si>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</si>
  <si>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</si>
  <si>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</si>
  <si>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</si>
  <si>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</si>
  <si>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</si>
  <si>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</si>
  <si>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</si>
  <si>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</si>
  <si>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</si>
  <si>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</si>
  <si>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</si>
  <si>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</si>
  <si>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</si>
  <si>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</si>
  <si>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</si>
  <si>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</si>
  <si>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</si>
  <si>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</si>
  <si>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</si>
  <si>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</si>
  <si>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</si>
  <si>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</si>
  <si>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</si>
  <si>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</si>
  <si>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</si>
  <si>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</si>
  <si>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</si>
  <si>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</si>
  <si>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</si>
  <si>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</si>
  <si>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</si>
  <si>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</si>
  <si>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</si>
  <si>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</si>
  <si>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</si>
  <si>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</si>
  <si>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</si>
  <si>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</si>
  <si>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</si>
  <si>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</si>
  <si>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</si>
  <si>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</si>
  <si>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</si>
  <si>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</si>
  <si>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</si>
  <si>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</si>
  <si>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</si>
  <si>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</si>
  <si>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</si>
  <si>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</si>
  <si>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</si>
  <si>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</si>
  <si>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</si>
  <si>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</si>
  <si>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</si>
  <si>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</si>
  <si>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</si>
  <si>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</si>
  <si>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</si>
  <si>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</si>
  <si>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</si>
  <si>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</si>
  <si>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</si>
  <si>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</si>
  <si>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</si>
  <si>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</si>
  <si>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</si>
  <si>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</si>
  <si>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</si>
  <si>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</si>
  <si>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</si>
  <si>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</si>
  <si>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</si>
  <si>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</si>
  <si>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</si>
  <si>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</si>
  <si>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</si>
  <si>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</si>
  <si>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</si>
  <si>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</si>
  <si>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</si>
  <si>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</si>
  <si>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</si>
  <si>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</si>
  <si>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</si>
  <si>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</si>
  <si>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</si>
  <si>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</si>
  <si>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</si>
  <si>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</si>
  <si>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</si>
  <si>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</si>
  <si>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</si>
  <si>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</si>
  <si>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</si>
  <si>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</si>
  <si>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</si>
  <si>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</si>
  <si>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</si>
  <si>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</si>
  <si>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</si>
  <si>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</si>
  <si>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</si>
  <si>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</si>
  <si>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</si>
  <si>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</si>
  <si>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</si>
  <si>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</si>
  <si>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</si>
  <si>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</si>
  <si>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</si>
  <si>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</si>
  <si>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</si>
  <si>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</si>
  <si>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</si>
  <si>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</si>
  <si>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</si>
  <si>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</si>
  <si>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</si>
  <si>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</si>
  <si>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</si>
  <si>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</si>
  <si>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</si>
  <si>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</si>
  <si>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</si>
  <si>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</si>
  <si>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</si>
  <si>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</si>
  <si>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</si>
  <si>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</si>
  <si>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</si>
  <si>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</si>
  <si>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</si>
  <si>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</si>
  <si>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</si>
  <si>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</si>
  <si>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</si>
  <si>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</si>
  <si>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</si>
  <si>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</si>
  <si>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</si>
  <si>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</si>
  <si>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</si>
  <si>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</si>
  <si>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</si>
  <si>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</si>
  <si>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</si>
  <si>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</si>
  <si>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</si>
  <si>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</si>
  <si>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</si>
  <si>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</si>
  <si>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</si>
  <si>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</si>
  <si>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</si>
  <si>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</si>
  <si>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</si>
  <si>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</si>
  <si>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</si>
  <si>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</si>
  <si>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</si>
  <si>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</si>
  <si>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</si>
  <si>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</si>
  <si>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</si>
  <si>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</si>
  <si>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</si>
  <si>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</si>
  <si>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</si>
  <si>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</si>
  <si>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</si>
  <si>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</si>
  <si>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</si>
  <si>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</si>
  <si>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</si>
  <si>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</si>
  <si>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</si>
  <si>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</si>
  <si>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</si>
  <si>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</si>
  <si>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</si>
  <si>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</si>
  <si>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</si>
  <si>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</si>
  <si>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</si>
  <si>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</si>
  <si>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</si>
  <si>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</si>
  <si>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</si>
  <si>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</si>
  <si>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</si>
  <si>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</si>
  <si>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</si>
  <si>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</si>
  <si>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</si>
  <si>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</si>
  <si>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</si>
  <si>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</si>
  <si>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</si>
  <si>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</si>
  <si>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</si>
  <si>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</si>
  <si>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</si>
  <si>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</si>
  <si>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</si>
  <si>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</si>
  <si>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</si>
  <si>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</si>
  <si>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</si>
  <si>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</si>
  <si>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</si>
  <si>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</si>
  <si>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</si>
  <si>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</si>
  <si>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</si>
  <si>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</si>
  <si>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</si>
  <si>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</si>
  <si>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</si>
  <si>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</si>
  <si>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</si>
  <si>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</si>
  <si>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</si>
  <si>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</si>
  <si>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</si>
  <si>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</si>
  <si>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</si>
  <si>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</si>
  <si>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</si>
  <si>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</si>
  <si>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</si>
  <si>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</si>
  <si>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</si>
  <si>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</si>
  <si>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</si>
  <si>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</si>
  <si>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</si>
  <si>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</si>
  <si>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</si>
  <si>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</si>
  <si>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</si>
  <si>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</si>
  <si>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</si>
  <si>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</si>
  <si>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</si>
  <si>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</si>
  <si>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</si>
  <si>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</si>
  <si>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</si>
  <si>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</si>
  <si>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</si>
  <si>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</si>
  <si>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</si>
  <si>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</si>
  <si>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</si>
  <si>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</si>
  <si>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</si>
  <si>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</si>
  <si>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</si>
  <si>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</si>
  <si>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</si>
  <si>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</si>
  <si>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</si>
  <si>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</si>
  <si>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</si>
  <si>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</si>
  <si>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</si>
  <si>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</si>
  <si>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</si>
  <si>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</si>
  <si>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</si>
  <si>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</si>
  <si>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</si>
  <si>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</si>
  <si>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</si>
  <si>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</si>
  <si>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</si>
  <si>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</si>
  <si>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</si>
  <si>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</si>
  <si>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</si>
  <si>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</si>
  <si>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</si>
  <si>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</si>
  <si>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</si>
  <si>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</si>
  <si>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</si>
  <si>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</si>
  <si>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</si>
  <si>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</si>
  <si>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</si>
  <si>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</si>
  <si>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</si>
  <si>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</si>
  <si>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</si>
  <si>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</si>
  <si>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</si>
  <si>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</si>
  <si>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</si>
  <si>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</si>
  <si>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</si>
  <si>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</si>
  <si>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</si>
  <si>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</si>
  <si>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</si>
  <si>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</si>
  <si>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</si>
  <si>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</si>
  <si>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</si>
  <si>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</si>
  <si>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</si>
  <si>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</si>
  <si>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</si>
  <si>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</si>
  <si>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</si>
  <si>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</si>
  <si>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</si>
  <si>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</si>
  <si>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</si>
  <si>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</si>
  <si>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</si>
  <si>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</si>
  <si>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</si>
  <si>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</si>
  <si>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</si>
  <si>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</si>
  <si>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</si>
  <si>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</si>
  <si>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</si>
  <si>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</si>
  <si>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</si>
  <si>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</si>
  <si>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</si>
  <si>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</si>
  <si>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</si>
  <si>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</si>
  <si>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</si>
  <si>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</si>
  <si>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</si>
  <si>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</si>
  <si>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</si>
  <si>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</si>
  <si>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</si>
  <si>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</si>
  <si>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</si>
  <si>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</si>
  <si>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</si>
  <si>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</si>
  <si>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</si>
  <si>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</si>
  <si>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</si>
  <si>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</si>
  <si>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</si>
  <si>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</si>
  <si>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</si>
  <si>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</si>
  <si>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</si>
  <si>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</si>
  <si>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</si>
  <si>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</si>
  <si>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</si>
  <si>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</si>
  <si>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</si>
  <si>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</si>
  <si>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</si>
  <si>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</si>
  <si>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</si>
  <si>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</si>
  <si>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</si>
  <si>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</si>
  <si>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</si>
  <si>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</si>
  <si>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</si>
  <si>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</si>
  <si>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</si>
  <si>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</si>
  <si>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</si>
  <si>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</si>
  <si>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</si>
  <si>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</si>
  <si>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</si>
  <si>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</si>
  <si>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</si>
  <si>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</si>
  <si>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</si>
  <si>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</si>
  <si>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</si>
  <si>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</si>
  <si>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</si>
  <si>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</si>
  <si>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</si>
  <si>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</si>
  <si>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</si>
  <si>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</si>
  <si>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</si>
  <si>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</si>
  <si>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</si>
  <si>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</si>
  <si>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</si>
  <si>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</si>
  <si>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</si>
  <si>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</si>
  <si>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</si>
  <si>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</si>
  <si>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</si>
  <si>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</si>
  <si>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</si>
  <si>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</si>
  <si>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</si>
  <si>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</si>
  <si>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</si>
  <si>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</si>
  <si>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</si>
  <si>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</si>
  <si>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</si>
  <si>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</si>
  <si>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</si>
  <si>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</si>
  <si>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</si>
  <si>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</si>
  <si>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</si>
  <si>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</si>
  <si>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</si>
  <si>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</si>
  <si>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</si>
  <si>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</si>
  <si>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</si>
  <si>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</si>
  <si>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</si>
  <si>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</si>
  <si>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</si>
  <si>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</si>
  <si>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</si>
  <si>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</si>
  <si>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</si>
  <si>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</si>
  <si>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</si>
  <si>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</si>
  <si>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</si>
  <si>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</si>
  <si>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</si>
  <si>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</si>
  <si>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</si>
  <si>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</si>
  <si>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</si>
  <si>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</si>
  <si>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</si>
  <si>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</si>
  <si>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</si>
  <si>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</si>
  <si>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</si>
  <si>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</si>
  <si>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</si>
  <si>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</si>
  <si>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</si>
  <si>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</si>
  <si>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</si>
  <si>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</si>
  <si>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</si>
  <si>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</si>
  <si>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</si>
  <si>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</si>
  <si>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</si>
  <si>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</si>
  <si>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</si>
  <si>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</si>
  <si>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</si>
  <si>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</si>
  <si>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</si>
  <si>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</si>
  <si>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</si>
  <si>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</si>
  <si>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</si>
  <si>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</si>
  <si>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</si>
  <si>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</si>
  <si>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</si>
  <si>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</si>
  <si>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</si>
  <si>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</si>
  <si>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</si>
  <si>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</si>
  <si>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</si>
  <si>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</si>
  <si>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</si>
  <si>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</si>
  <si>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</si>
  <si>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</si>
  <si>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</si>
  <si>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</si>
  <si>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</si>
  <si>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</si>
  <si>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</si>
  <si>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</si>
  <si>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</si>
  <si>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</si>
  <si>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</si>
  <si>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</si>
  <si>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</si>
  <si>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</si>
  <si>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</si>
  <si>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</si>
  <si>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</si>
  <si>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</si>
  <si>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</si>
  <si>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</si>
  <si>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</si>
  <si>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</si>
  <si>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</si>
  <si>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</si>
  <si>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</si>
  <si>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</si>
  <si>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</si>
  <si>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</si>
  <si>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</si>
  <si>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</si>
  <si>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</si>
  <si>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</si>
  <si>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</si>
  <si>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</si>
  <si>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</si>
  <si>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</si>
  <si>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</si>
  <si>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</si>
  <si>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</si>
  <si>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</si>
  <si>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</si>
  <si>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</si>
  <si>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</si>
  <si>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</si>
  <si>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</si>
  <si>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</si>
  <si>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</si>
  <si>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</si>
  <si>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</si>
  <si>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</si>
  <si>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</si>
  <si>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</si>
  <si>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</si>
  <si>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</si>
  <si>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</si>
  <si>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</si>
  <si>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</si>
  <si>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</si>
  <si>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</si>
  <si>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</si>
  <si>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</si>
  <si>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</si>
  <si>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</si>
  <si>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</si>
  <si>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</si>
  <si>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</si>
  <si>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</si>
  <si>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</si>
  <si>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</si>
  <si>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</si>
  <si>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</si>
  <si>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</si>
  <si>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</si>
  <si>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</si>
  <si>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</si>
  <si>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</si>
  <si>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</si>
  <si>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</si>
  <si>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</si>
  <si>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</si>
  <si>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</si>
  <si>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</si>
  <si>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</si>
  <si>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</si>
  <si>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</si>
  <si>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</si>
  <si>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</si>
  <si>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</si>
  <si>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</si>
  <si>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</si>
  <si>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</si>
  <si>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</si>
  <si>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</si>
  <si>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</si>
  <si>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</si>
  <si>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</si>
  <si>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</si>
  <si>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</si>
  <si>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</si>
  <si>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</si>
  <si>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</si>
  <si>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</si>
  <si>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</si>
  <si>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</si>
  <si>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</si>
  <si>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</si>
  <si>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</si>
  <si>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</si>
  <si>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</si>
  <si>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</si>
  <si>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</si>
  <si>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</si>
  <si>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</si>
  <si>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</si>
  <si>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</si>
  <si>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</si>
  <si>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</si>
  <si>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</si>
  <si>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</si>
  <si>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</si>
  <si>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</si>
  <si>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</si>
  <si>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</si>
  <si>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</si>
  <si>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</si>
  <si>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</si>
  <si>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</si>
  <si>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</si>
  <si>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</si>
  <si>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</si>
  <si>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</si>
  <si>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</si>
  <si>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</si>
  <si>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</si>
  <si>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</si>
  <si>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</si>
  <si>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</si>
  <si>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</si>
  <si>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</si>
  <si>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</si>
  <si>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</si>
  <si>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</si>
  <si>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</si>
  <si>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</si>
  <si>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</si>
  <si>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</si>
  <si>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</si>
  <si>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</si>
  <si>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</si>
  <si>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</si>
  <si>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</si>
  <si>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</si>
  <si>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</si>
  <si>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</si>
  <si>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</si>
  <si>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</si>
  <si>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</si>
  <si>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</si>
  <si>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</si>
  <si>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</si>
  <si>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</si>
  <si>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</si>
  <si>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</si>
  <si>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</si>
  <si>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</si>
  <si>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</si>
  <si>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</si>
  <si>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</si>
  <si>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</si>
  <si>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</si>
  <si>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</si>
  <si>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</si>
  <si>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</si>
  <si>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</si>
  <si>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</si>
  <si>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</si>
  <si>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</si>
  <si>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</si>
  <si>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</si>
  <si>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</si>
  <si>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</si>
  <si>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</si>
  <si>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</si>
  <si>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</si>
  <si>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</si>
  <si>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</si>
  <si>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</si>
  <si>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</si>
  <si>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</si>
  <si>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</si>
  <si>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</si>
  <si>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</si>
  <si>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</si>
  <si>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</si>
  <si>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</si>
  <si>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</si>
  <si>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</si>
  <si>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</si>
  <si>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</si>
  <si>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</si>
  <si>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</si>
  <si>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</si>
  <si>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</si>
  <si>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</si>
  <si>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</si>
  <si>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</si>
  <si>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</si>
  <si>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</si>
  <si>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</si>
  <si>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</si>
  <si>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</si>
  <si>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</si>
  <si>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</si>
  <si>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</si>
  <si>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</si>
  <si>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</si>
  <si>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</si>
  <si>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</si>
  <si>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</si>
  <si>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</si>
  <si>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</si>
  <si>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</si>
  <si>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</si>
  <si>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</si>
  <si>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</si>
  <si>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</si>
  <si>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</si>
  <si>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</si>
  <si>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</si>
  <si>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</si>
  <si>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</si>
  <si>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</si>
  <si>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</si>
  <si>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</si>
  <si>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</si>
  <si>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</si>
  <si>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</si>
  <si>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</si>
  <si>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</si>
  <si>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</si>
  <si>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</si>
  <si>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</si>
  <si>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</si>
  <si>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</si>
  <si>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</si>
  <si>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</si>
  <si>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</si>
  <si>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</si>
  <si>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</si>
  <si>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</si>
  <si>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</si>
  <si>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</si>
  <si>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</si>
  <si>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</si>
  <si>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</si>
  <si>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</si>
  <si>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</si>
  <si>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</si>
  <si>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</si>
  <si>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</si>
  <si>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</si>
  <si>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</si>
  <si>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</si>
  <si>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</si>
  <si>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</si>
  <si>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</si>
  <si>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</si>
  <si>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</si>
  <si>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</si>
  <si>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</si>
  <si>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</si>
  <si>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</si>
  <si>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</si>
  <si>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</si>
  <si>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</si>
  <si>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</si>
  <si>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</si>
  <si>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</si>
  <si>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</si>
  <si>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</si>
  <si>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</si>
  <si>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</si>
  <si>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</si>
  <si>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</si>
  <si>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</si>
  <si>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</si>
  <si>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</si>
  <si>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</si>
  <si>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</si>
  <si>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</si>
  <si>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</si>
  <si>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</si>
  <si>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</si>
  <si>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</si>
  <si>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</si>
  <si>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</si>
  <si>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</si>
  <si>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</si>
  <si>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</si>
  <si>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</si>
  <si>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</si>
  <si>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</si>
  <si>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</si>
  <si>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</si>
  <si>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</si>
  <si>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</si>
  <si>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</si>
  <si>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</si>
  <si>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</si>
  <si>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</si>
  <si>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</si>
  <si>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</si>
  <si>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</si>
  <si>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</si>
  <si>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</si>
  <si>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</si>
  <si>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</si>
  <si>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</si>
  <si>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</si>
  <si>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</si>
  <si>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</si>
  <si>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</si>
  <si>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</si>
  <si>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</si>
  <si>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</si>
  <si>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</si>
  <si>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</si>
  <si>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</si>
  <si>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</si>
  <si>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</si>
  <si>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</si>
  <si>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</si>
  <si>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</si>
  <si>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</si>
  <si>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</si>
  <si>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</si>
  <si>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</si>
  <si>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</si>
  <si>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</si>
  <si>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</si>
  <si>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</si>
  <si>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</si>
  <si>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</si>
  <si>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</si>
  <si>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</si>
  <si>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</si>
  <si>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</si>
  <si>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</si>
  <si>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</si>
  <si>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</si>
  <si>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</si>
  <si>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</si>
  <si>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</si>
  <si>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</si>
  <si>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</si>
  <si>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</si>
  <si>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</si>
  <si>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</si>
  <si>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</si>
  <si>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</si>
  <si>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</si>
  <si>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</si>
  <si>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</si>
  <si>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</si>
  <si>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</si>
  <si>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</si>
  <si>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</si>
  <si>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</si>
  <si>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</si>
  <si>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</si>
  <si>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</si>
  <si>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</si>
  <si>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</si>
  <si>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</si>
  <si>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</si>
  <si>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</si>
  <si>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</si>
  <si>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</si>
  <si>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</si>
  <si>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</si>
  <si>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</si>
  <si>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</si>
  <si>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</si>
  <si>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</si>
  <si>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</si>
  <si>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</si>
  <si>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</si>
  <si>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</si>
  <si>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</si>
  <si>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</si>
  <si>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</si>
  <si>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</si>
  <si>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</si>
  <si>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</si>
  <si>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</si>
  <si>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</si>
  <si>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</si>
  <si>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</si>
  <si>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</si>
  <si>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</si>
  <si>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</si>
  <si>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</si>
  <si>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</si>
  <si>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</si>
  <si>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</si>
  <si>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</si>
  <si>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</si>
  <si>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</si>
  <si>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</si>
  <si>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</si>
  <si>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</si>
  <si>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</si>
  <si>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</si>
  <si>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</si>
  <si>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</si>
  <si>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</si>
  <si>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</si>
  <si>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</si>
  <si>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</si>
  <si>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</si>
  <si>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</si>
  <si>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</si>
  <si>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</si>
  <si>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</si>
  <si>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</si>
  <si>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</si>
  <si>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</si>
  <si>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</si>
  <si>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</si>
  <si>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</si>
  <si>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</si>
  <si>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</si>
  <si>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</si>
  <si>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</si>
  <si>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</si>
  <si>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</si>
  <si>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</si>
  <si>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</si>
  <si>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</si>
  <si>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</si>
  <si>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</si>
  <si>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</si>
  <si>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</si>
  <si>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</si>
  <si>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</si>
  <si>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</si>
  <si>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</si>
  <si>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</si>
  <si>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</si>
  <si>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</si>
  <si>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</si>
  <si>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</si>
  <si>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</si>
  <si>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</si>
  <si>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</si>
  <si>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</si>
  <si>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</si>
  <si>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</si>
  <si>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</si>
  <si>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</si>
  <si>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</si>
  <si>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</si>
  <si>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</si>
  <si>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</si>
  <si>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</si>
  <si>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</si>
  <si>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</si>
  <si>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</si>
  <si>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</si>
  <si>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</si>
  <si>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</si>
  <si>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</si>
  <si>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</si>
  <si>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</si>
  <si>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</si>
  <si>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</si>
  <si>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</si>
  <si>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</si>
  <si>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</si>
  <si>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</si>
  <si>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</si>
  <si>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</si>
  <si>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</si>
  <si>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</si>
  <si>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</si>
  <si>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</si>
  <si>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</si>
  <si>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</si>
  <si>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</si>
  <si>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</si>
  <si>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</si>
  <si>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</si>
  <si>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</si>
  <si>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</si>
  <si>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</si>
  <si>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</si>
  <si>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</si>
  <si>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</si>
  <si>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</si>
  <si>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</si>
  <si>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</si>
  <si>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</si>
  <si>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</si>
  <si>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</si>
  <si>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</si>
  <si>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</si>
  <si>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</si>
  <si>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</si>
  <si>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</si>
  <si>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</si>
  <si>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</si>
  <si>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</si>
  <si>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</si>
  <si>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</si>
  <si>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</si>
  <si>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</si>
  <si>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</si>
  <si>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</si>
  <si>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</si>
  <si>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</si>
  <si>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</si>
  <si>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</si>
  <si>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</si>
  <si>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</si>
  <si>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</si>
  <si>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</si>
  <si>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</si>
  <si>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</si>
  <si>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</si>
  <si>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</si>
  <si>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</si>
  <si>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</si>
  <si>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</si>
  <si>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</si>
  <si>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</si>
  <si>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</si>
  <si>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</si>
  <si>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</si>
  <si>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</si>
  <si>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</si>
  <si>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</si>
  <si>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</si>
  <si>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</si>
  <si>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</si>
  <si>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</si>
  <si>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</si>
  <si>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</si>
  <si>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</si>
  <si>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</si>
  <si>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</si>
  <si>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</si>
  <si>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</si>
  <si>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</si>
  <si>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</si>
  <si>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</si>
  <si>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</si>
  <si>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</si>
  <si>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</si>
  <si>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</si>
  <si>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</si>
  <si>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</si>
  <si>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</si>
  <si>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</si>
  <si>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</si>
  <si>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</si>
  <si>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</si>
  <si>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</si>
  <si>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</si>
  <si>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</si>
  <si>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</si>
  <si>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</si>
  <si>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</si>
  <si>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</si>
  <si>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</si>
  <si>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</si>
  <si>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</si>
  <si>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</si>
  <si>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</si>
  <si>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</si>
  <si>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</si>
  <si>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</si>
  <si>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</si>
  <si>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</si>
  <si>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</si>
  <si>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</si>
  <si>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</si>
  <si>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</si>
  <si>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</si>
  <si>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</si>
  <si>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</si>
  <si>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</si>
  <si>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</si>
  <si>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</si>
  <si>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</si>
  <si>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</si>
  <si>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</si>
  <si>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</si>
  <si>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</si>
  <si>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</si>
  <si>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</si>
  <si>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</si>
  <si>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</si>
  <si>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</si>
  <si>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</si>
  <si>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</si>
  <si>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</si>
  <si>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</si>
  <si>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</si>
  <si>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</si>
  <si>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</si>
  <si>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</si>
  <si>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</si>
  <si>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</si>
  <si>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</si>
  <si>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</si>
  <si>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</si>
  <si>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</si>
  <si>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</si>
  <si>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</si>
  <si>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</si>
  <si>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</si>
  <si>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</si>
  <si>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</si>
  <si>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</si>
  <si>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</si>
  <si>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</si>
  <si>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</si>
  <si>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</si>
  <si>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</si>
  <si>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</si>
  <si>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</si>
  <si>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</si>
  <si>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</si>
  <si>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</si>
  <si>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</si>
  <si>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</si>
  <si>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</si>
  <si>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</si>
  <si>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</si>
  <si>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</si>
  <si>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</si>
  <si>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</si>
  <si>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</si>
  <si>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</si>
  <si>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</si>
  <si>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</si>
  <si>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</si>
  <si>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</si>
  <si>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</si>
  <si>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</si>
  <si>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</si>
  <si>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</si>
  <si>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</si>
  <si>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</si>
  <si>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</si>
  <si>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</si>
  <si>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</si>
  <si>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</si>
  <si>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</si>
  <si>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</si>
  <si>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</si>
  <si>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</si>
  <si>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</si>
  <si>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</si>
  <si>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</si>
  <si>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</si>
  <si>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</si>
  <si>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</si>
  <si>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</si>
  <si>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</si>
  <si>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</si>
  <si>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</si>
  <si>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</si>
  <si>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</si>
  <si>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</si>
  <si>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</si>
  <si>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</si>
  <si>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</si>
  <si>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</si>
  <si>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</si>
  <si>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</si>
  <si>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</si>
  <si>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</si>
  <si>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</si>
  <si>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</si>
  <si>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</si>
  <si>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</si>
  <si>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</si>
  <si>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</si>
  <si>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</si>
  <si>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</si>
  <si>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</si>
  <si>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</si>
  <si>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</si>
  <si>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</si>
  <si>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</si>
  <si>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</si>
  <si>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</si>
  <si>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</si>
  <si>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</si>
  <si>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</si>
  <si>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</si>
  <si>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</si>
  <si>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</si>
  <si>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</si>
  <si>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</si>
  <si>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</si>
  <si>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</si>
  <si>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</si>
  <si>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</si>
  <si>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</si>
  <si>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</si>
  <si>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</si>
  <si>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</si>
  <si>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</si>
  <si>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</si>
  <si>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</si>
  <si>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</si>
  <si>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</si>
  <si>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</si>
  <si>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</si>
  <si>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</si>
  <si>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</si>
  <si>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</si>
  <si>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</si>
  <si>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</si>
  <si>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</si>
  <si>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</si>
  <si>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</si>
  <si>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</si>
  <si>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</si>
  <si>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</si>
  <si>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</si>
  <si>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</si>
  <si>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</si>
  <si>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</si>
  <si>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</si>
  <si>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</si>
  <si>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</si>
  <si>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</si>
  <si>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</si>
  <si>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</si>
  <si>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</si>
  <si>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</si>
  <si>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</si>
  <si>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</si>
  <si>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</si>
  <si>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</si>
  <si>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</si>
  <si>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</si>
  <si>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</si>
  <si>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</si>
  <si>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</si>
  <si>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</si>
  <si>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</si>
  <si>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</si>
  <si>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</si>
  <si>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</si>
  <si>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</si>
  <si>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</si>
  <si>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</si>
  <si>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</si>
  <si>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</si>
  <si>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</si>
  <si>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</si>
  <si>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</si>
  <si>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</si>
  <si>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</si>
  <si>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</si>
  <si>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</si>
  <si>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</si>
  <si>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</si>
  <si>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</si>
  <si>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</si>
  <si>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</si>
  <si>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</si>
  <si>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</si>
  <si>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</si>
  <si>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</si>
  <si>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</si>
  <si>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</si>
  <si>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</si>
  <si>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</si>
  <si>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</si>
  <si>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</si>
  <si>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</si>
  <si>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</si>
  <si>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</si>
  <si>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</si>
  <si>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</si>
  <si>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</si>
  <si>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</si>
  <si>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</si>
  <si>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</si>
  <si>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</si>
  <si>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</si>
  <si>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</si>
  <si>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</si>
  <si>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</si>
  <si>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</si>
  <si>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</si>
  <si>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</si>
  <si>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</si>
  <si>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</si>
  <si>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</si>
  <si>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</si>
  <si>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</si>
  <si>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</si>
  <si>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</si>
  <si>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</si>
  <si>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</si>
  <si>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</si>
  <si>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</si>
  <si>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</si>
  <si>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</si>
  <si>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</si>
  <si>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</si>
  <si>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</si>
  <si>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</si>
  <si>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</si>
  <si>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</si>
  <si>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</si>
  <si>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</si>
  <si>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</si>
  <si>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</si>
  <si>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</si>
  <si>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</si>
  <si>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</si>
  <si>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</si>
  <si>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</si>
  <si>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</si>
  <si>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</si>
  <si>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</si>
  <si>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</si>
  <si>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</si>
  <si>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</si>
  <si>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</si>
  <si>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</si>
  <si>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</si>
  <si>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</si>
  <si>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</si>
  <si>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</si>
  <si>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</si>
  <si>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</si>
  <si>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</si>
  <si>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</si>
  <si>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</si>
  <si>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</si>
  <si>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</si>
  <si>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</si>
  <si>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</si>
  <si>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</si>
  <si>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</si>
  <si>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</si>
  <si>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</si>
  <si>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</si>
  <si>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</si>
  <si>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</si>
  <si>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</si>
  <si>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</si>
  <si>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</si>
  <si>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</si>
  <si>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</si>
  <si>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</si>
  <si>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</si>
  <si>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</si>
  <si>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</si>
  <si>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</si>
  <si>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</si>
  <si>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</si>
  <si>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</si>
  <si>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</si>
  <si>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</si>
  <si>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</si>
  <si>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</si>
  <si>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</si>
  <si>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</si>
  <si>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</si>
  <si>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</si>
  <si>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</si>
  <si>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</si>
  <si>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</si>
  <si>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</si>
  <si>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</si>
  <si>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</si>
  <si>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</si>
  <si>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</si>
  <si>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</si>
  <si>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</si>
  <si>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</si>
  <si>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</si>
  <si>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</si>
  <si>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</si>
  <si>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</si>
  <si>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</si>
  <si>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</si>
  <si>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</si>
  <si>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</si>
  <si>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</si>
  <si>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</si>
  <si>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</si>
  <si>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</si>
  <si>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</si>
  <si>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</si>
  <si>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</si>
  <si>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</si>
  <si>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</si>
  <si>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</si>
  <si>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</si>
  <si>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</si>
  <si>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</si>
  <si>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</si>
  <si>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</si>
  <si>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</si>
  <si>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</si>
  <si>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</si>
  <si>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</si>
  <si>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</si>
  <si>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</si>
  <si>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</si>
  <si>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</si>
  <si>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</si>
  <si>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</si>
  <si>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</si>
  <si>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</si>
  <si>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</si>
  <si>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</si>
  <si>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</si>
  <si>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</si>
  <si>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</si>
  <si>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</si>
  <si>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</si>
  <si>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</si>
  <si>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</si>
  <si>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</si>
  <si>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</si>
  <si>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</si>
  <si>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</si>
  <si>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</si>
  <si>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</si>
  <si>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</si>
  <si>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</si>
  <si>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</si>
  <si>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</si>
  <si>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</si>
  <si>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</si>
  <si>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</si>
  <si>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</si>
  <si>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</si>
  <si>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</si>
  <si>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</si>
  <si>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</si>
  <si>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</si>
  <si>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</si>
  <si>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</si>
  <si>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</si>
  <si>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</si>
  <si>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</si>
  <si>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</si>
  <si>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</si>
  <si>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</si>
  <si>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</si>
  <si>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</si>
  <si>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</si>
  <si>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</si>
  <si>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</si>
  <si>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</si>
  <si>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</si>
  <si>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</si>
  <si>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</si>
  <si>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</si>
  <si>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</si>
  <si>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</si>
  <si>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</si>
  <si>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</si>
  <si>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</si>
  <si>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</si>
  <si>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</si>
  <si>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</si>
  <si>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</si>
  <si>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</si>
  <si>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</si>
  <si>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</si>
  <si>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</si>
  <si>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</si>
  <si>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</si>
  <si>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</si>
  <si>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</si>
  <si>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</si>
  <si>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</si>
  <si>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</si>
  <si>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</si>
  <si>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</si>
  <si>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</si>
  <si>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</si>
  <si>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</si>
  <si>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</si>
  <si>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</si>
  <si>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</si>
  <si>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</si>
  <si>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</si>
  <si>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</si>
  <si>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</si>
  <si>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</si>
  <si>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</si>
  <si>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</si>
  <si>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</si>
  <si>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</si>
  <si>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</si>
  <si>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</si>
  <si>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</si>
  <si>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</si>
  <si>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</si>
  <si>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</si>
  <si>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</si>
  <si>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</si>
  <si>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</si>
  <si>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</si>
  <si>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</si>
  <si>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</si>
  <si>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</si>
  <si>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</si>
  <si>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</si>
  <si>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</si>
  <si>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</si>
  <si>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</si>
  <si>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</si>
  <si>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</si>
  <si>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</si>
  <si>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</si>
  <si>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</si>
  <si>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</si>
  <si>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</si>
  <si>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</si>
  <si>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</si>
  <si>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</si>
  <si>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</si>
  <si>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</si>
  <si>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</si>
  <si>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</si>
  <si>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</si>
  <si>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</si>
  <si>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</si>
  <si>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</si>
  <si>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</si>
  <si>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</si>
  <si>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</si>
  <si>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</si>
  <si>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</si>
  <si>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</si>
  <si>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</si>
  <si>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</si>
  <si>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</si>
  <si>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</si>
  <si>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</si>
  <si>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</si>
  <si>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</si>
  <si>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</si>
  <si>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</si>
  <si>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</si>
  <si>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</si>
  <si>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</si>
  <si>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</si>
  <si>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</si>
  <si>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</si>
  <si>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</si>
  <si>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</si>
  <si>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</si>
  <si>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</si>
  <si>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</si>
  <si>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</si>
  <si>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</si>
  <si>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</si>
  <si>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</si>
  <si>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</si>
  <si>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</si>
  <si>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</si>
  <si>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</si>
  <si>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</si>
  <si>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</si>
  <si>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</si>
  <si>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</si>
  <si>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</si>
  <si>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</si>
  <si>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</si>
  <si>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</si>
  <si>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</si>
  <si>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</si>
  <si>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</si>
  <si>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</si>
  <si>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</si>
  <si>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</si>
  <si>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</si>
  <si>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</si>
  <si>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</si>
  <si>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</si>
  <si>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</si>
  <si>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</si>
  <si>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</si>
  <si>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</si>
  <si>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</si>
  <si>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</si>
  <si>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</si>
  <si>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</si>
  <si>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</si>
  <si>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</si>
  <si>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</si>
  <si>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</si>
  <si>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</si>
  <si>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</si>
  <si>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</si>
  <si>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</si>
  <si>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</si>
  <si>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</si>
  <si>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</si>
  <si>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</si>
  <si>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</si>
  <si>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</si>
  <si>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</si>
  <si>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</si>
  <si>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</si>
  <si>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</si>
  <si>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</si>
  <si>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</si>
  <si>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</si>
  <si>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</si>
  <si>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</si>
  <si>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</si>
  <si>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</si>
  <si>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</si>
  <si>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</si>
  <si>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</si>
  <si>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</si>
  <si>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</si>
  <si>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</si>
  <si>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</si>
  <si>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</si>
  <si>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</si>
  <si>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</si>
  <si>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</si>
  <si>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</si>
  <si>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</si>
  <si>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</si>
  <si>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</si>
  <si>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</si>
  <si>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</si>
  <si>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</si>
  <si>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</si>
  <si>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</si>
  <si>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</si>
  <si>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</si>
  <si>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</si>
  <si>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</si>
  <si>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</si>
  <si>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</si>
  <si>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</si>
  <si>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</si>
  <si>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</si>
  <si>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</si>
  <si>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</si>
  <si>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</si>
  <si>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</si>
  <si>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</si>
  <si>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</si>
  <si>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</si>
  <si>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</si>
  <si>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</si>
  <si>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</si>
  <si>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</si>
  <si>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</si>
  <si>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</si>
  <si>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</si>
  <si>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</si>
  <si>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</si>
  <si>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</si>
  <si>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</si>
  <si>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</si>
  <si>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</si>
  <si>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</si>
  <si>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</si>
  <si>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</si>
  <si>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</si>
  <si>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</si>
  <si>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</si>
  <si>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</si>
  <si>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</si>
  <si>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</si>
  <si>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</si>
  <si>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</si>
  <si>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</si>
  <si>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</si>
  <si>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</si>
  <si>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</si>
  <si>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</si>
  <si>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</si>
  <si>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</si>
  <si>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</si>
  <si>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</si>
  <si>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</si>
  <si>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</si>
  <si>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</si>
  <si>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</si>
  <si>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</si>
  <si>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</si>
  <si>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</si>
  <si>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</si>
  <si>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</si>
  <si>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</si>
  <si>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</si>
  <si>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</si>
  <si>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</si>
  <si>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</si>
  <si>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</si>
  <si>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</si>
  <si>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</si>
  <si>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</si>
  <si>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</si>
  <si>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</si>
  <si>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</si>
  <si>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</si>
  <si>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</si>
  <si>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</si>
  <si>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</si>
  <si>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</si>
  <si>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</si>
  <si>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</si>
  <si>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</si>
  <si>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</si>
  <si>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</si>
  <si>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</si>
  <si>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</si>
  <si>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</si>
  <si>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</si>
  <si>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</si>
  <si>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</si>
  <si>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</si>
  <si>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</si>
  <si>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</si>
  <si>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</si>
  <si>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</si>
  <si>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</si>
  <si>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</si>
  <si>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</si>
  <si>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</si>
  <si>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</si>
  <si>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</si>
  <si>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</si>
  <si>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</si>
  <si>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</si>
  <si>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</si>
  <si>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</si>
  <si>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</si>
  <si>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</si>
  <si>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</si>
  <si>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</si>
  <si>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</si>
  <si>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</si>
  <si>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</si>
  <si>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</si>
  <si>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</si>
  <si>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</si>
  <si>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</si>
  <si>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</si>
  <si>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</si>
  <si>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</si>
  <si>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</si>
  <si>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</si>
  <si>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</si>
  <si>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</si>
  <si>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</si>
  <si>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</si>
  <si>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</si>
  <si>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</si>
  <si>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</si>
  <si>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</si>
  <si>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</si>
  <si>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</si>
  <si>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</si>
  <si>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</si>
  <si>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</si>
  <si>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</si>
  <si>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</si>
  <si>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</si>
  <si>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</si>
  <si>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</si>
  <si>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</si>
  <si>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</si>
  <si>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</si>
  <si>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</si>
  <si>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</si>
  <si>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</si>
  <si>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</si>
  <si>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</si>
  <si>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</si>
  <si>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</si>
  <si>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</si>
  <si>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</si>
  <si>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</si>
  <si>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</si>
  <si>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</si>
  <si>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</si>
  <si>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</si>
  <si>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</si>
  <si>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</si>
  <si>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</si>
  <si>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</si>
  <si>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</si>
  <si>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</si>
  <si>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</si>
  <si>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</si>
  <si>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</si>
  <si>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</si>
  <si>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</si>
  <si>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</si>
  <si>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</si>
  <si>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</si>
  <si>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</si>
  <si>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</si>
  <si>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</si>
  <si>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</si>
  <si>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</si>
  <si>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</si>
  <si>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</si>
  <si>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</si>
  <si>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</si>
  <si>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</si>
  <si>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</si>
  <si>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</si>
  <si>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</si>
  <si>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</si>
  <si>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</si>
  <si>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</si>
  <si>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</si>
  <si>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</si>
  <si>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</si>
  <si>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</si>
  <si>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</si>
  <si>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</si>
  <si>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</si>
  <si>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</si>
  <si>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</si>
  <si>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</si>
  <si>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</si>
  <si>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</si>
  <si>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</si>
  <si>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</si>
  <si>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</si>
  <si>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</si>
  <si>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</si>
  <si>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</si>
  <si>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</si>
  <si>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</si>
  <si>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</si>
  <si>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</si>
  <si>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</si>
  <si>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</si>
  <si>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</si>
  <si>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</si>
  <si>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</si>
  <si>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</si>
  <si>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</si>
  <si>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</si>
  <si>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</si>
  <si>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</si>
  <si>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</si>
  <si>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</si>
  <si>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</si>
  <si>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</si>
  <si>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</si>
  <si>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</si>
  <si>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</si>
  <si>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</si>
  <si>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</si>
  <si>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</si>
  <si>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</si>
  <si>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</si>
  <si>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</si>
  <si>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</si>
  <si>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</si>
  <si>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</si>
  <si>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</si>
  <si>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</si>
  <si>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</si>
  <si>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</si>
  <si>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</si>
  <si>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</si>
  <si>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</si>
  <si>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</si>
  <si>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</si>
  <si>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</si>
  <si>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</si>
  <si>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</si>
  <si>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</si>
  <si>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</si>
  <si>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</si>
  <si>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</si>
  <si>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</si>
  <si>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</si>
  <si>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</si>
  <si>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</si>
  <si>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</si>
  <si>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</si>
  <si>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</si>
  <si>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</si>
  <si>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</si>
  <si>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</si>
  <si>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</si>
  <si>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</si>
  <si>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</si>
  <si>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</si>
  <si>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</si>
  <si>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</si>
  <si>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</si>
  <si>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</si>
  <si>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</si>
  <si>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</si>
  <si>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</si>
  <si>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</si>
  <si>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</si>
  <si>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</si>
  <si>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</si>
  <si>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</si>
  <si>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</si>
  <si>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</si>
  <si>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</si>
  <si>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</si>
  <si>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</si>
  <si>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</si>
  <si>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</si>
  <si>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</si>
  <si>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</si>
  <si>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</si>
  <si>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</si>
  <si>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</si>
  <si>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</si>
  <si>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</si>
  <si>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</si>
  <si>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</si>
  <si>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</si>
  <si>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</si>
  <si>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</si>
  <si>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</si>
  <si>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</si>
  <si>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</si>
  <si>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</si>
  <si>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</si>
  <si>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</si>
  <si>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</si>
  <si>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</si>
  <si>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</si>
  <si>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</si>
  <si>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</si>
  <si>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</si>
  <si>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</si>
  <si>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</si>
  <si>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</si>
  <si>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</si>
  <si>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</si>
  <si>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</si>
  <si>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</si>
  <si>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</si>
  <si>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</si>
  <si>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</si>
  <si>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</si>
  <si>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</si>
  <si>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</si>
  <si>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</si>
  <si>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</si>
  <si>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</si>
  <si>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</si>
  <si>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</si>
  <si>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</si>
  <si>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</si>
  <si>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</si>
  <si>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</si>
  <si>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</si>
  <si>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</si>
  <si>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</si>
  <si>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</si>
  <si>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</si>
  <si>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</si>
  <si>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</si>
  <si>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</si>
  <si>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</si>
  <si>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</si>
  <si>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</si>
  <si>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</si>
  <si>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</si>
  <si>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</si>
  <si>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</si>
  <si>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</si>
  <si>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</si>
  <si>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</si>
  <si>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</si>
  <si>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</si>
  <si>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</si>
  <si>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</si>
  <si>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</si>
  <si>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</si>
  <si>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</si>
  <si>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</si>
  <si>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</si>
  <si>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</si>
  <si>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</si>
  <si>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</si>
  <si>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</si>
  <si>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</si>
  <si>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</si>
  <si>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</si>
  <si>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</si>
  <si>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</si>
  <si>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</si>
  <si>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</si>
  <si>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</si>
  <si>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</si>
  <si>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</si>
  <si>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</si>
  <si>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</si>
  <si>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</si>
  <si>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</si>
  <si>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</si>
  <si>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</si>
  <si>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</si>
  <si>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</si>
  <si>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</si>
  <si>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</si>
  <si>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</si>
  <si>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</si>
  <si>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</si>
  <si>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</si>
  <si>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</si>
  <si>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</si>
  <si>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</si>
  <si>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</si>
  <si>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</si>
  <si>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</si>
  <si>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</si>
  <si>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</si>
  <si>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</si>
  <si>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</si>
  <si>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</si>
  <si>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</si>
  <si>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</si>
  <si>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</si>
  <si>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</si>
  <si>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</si>
  <si>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</si>
  <si>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</si>
  <si>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</si>
  <si>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</si>
  <si>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</si>
  <si>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</si>
  <si>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</si>
  <si>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</si>
  <si>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</si>
  <si>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</si>
  <si>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</si>
  <si>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</si>
  <si>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</si>
  <si>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</si>
  <si>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</si>
  <si>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</si>
  <si>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</si>
  <si>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</si>
  <si>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</si>
  <si>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</si>
  <si>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</si>
  <si>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</si>
  <si>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</si>
  <si>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</si>
  <si>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</si>
  <si>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</si>
  <si>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</si>
  <si>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</si>
  <si>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</si>
  <si>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</si>
  <si>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</si>
  <si>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</si>
  <si>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</si>
  <si>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</si>
  <si>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</si>
  <si>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</si>
  <si>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</si>
  <si>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</si>
  <si>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</si>
  <si>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</si>
  <si>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</si>
  <si>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</si>
  <si>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</si>
  <si>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</si>
  <si>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</si>
  <si>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</si>
  <si>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</si>
  <si>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</si>
  <si>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</si>
  <si>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</si>
  <si>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</si>
  <si>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</si>
  <si>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</si>
  <si>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</si>
  <si>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</si>
  <si>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</si>
  <si>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</si>
  <si>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</si>
  <si>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</si>
  <si>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</si>
  <si>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</si>
  <si>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</si>
  <si>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</si>
  <si>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</si>
  <si>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</si>
  <si>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</si>
  <si>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</si>
  <si>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</si>
  <si>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</si>
  <si>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</si>
  <si>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</si>
  <si>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</si>
  <si>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</si>
  <si>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</si>
  <si>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</si>
  <si>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</si>
  <si>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</si>
  <si>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</si>
  <si>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</si>
  <si>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</si>
  <si>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</si>
  <si>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</si>
  <si>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</si>
  <si>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</si>
  <si>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</si>
  <si>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</si>
  <si>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</si>
  <si>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</si>
  <si>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</si>
  <si>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</si>
  <si>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</si>
  <si>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</si>
  <si>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</si>
  <si>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</si>
  <si>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</si>
  <si>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</si>
  <si>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</si>
  <si>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</si>
  <si>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</si>
  <si>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</si>
  <si>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</si>
  <si>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</si>
  <si>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</si>
  <si>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</si>
  <si>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</si>
  <si>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</si>
  <si>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</si>
  <si>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</si>
  <si>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</si>
  <si>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</si>
  <si>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</si>
  <si>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</si>
  <si>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</si>
  <si>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</si>
  <si>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</si>
  <si>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</si>
  <si>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</si>
  <si>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</si>
  <si>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</si>
  <si>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</si>
  <si>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</si>
  <si>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</si>
  <si>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</si>
  <si>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</si>
  <si>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</si>
  <si>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</si>
  <si>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</si>
  <si>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</si>
  <si>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</si>
  <si>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</si>
  <si>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</si>
  <si>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</si>
  <si>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</si>
  <si>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</si>
  <si>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</si>
  <si>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</si>
  <si>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</si>
  <si>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</si>
  <si>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</si>
  <si>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</si>
  <si>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</si>
  <si>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</si>
  <si>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</si>
  <si>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</si>
  <si>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</si>
  <si>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</si>
  <si>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</si>
  <si>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</si>
  <si>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</si>
  <si>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</si>
  <si>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</si>
  <si>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</si>
  <si>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</si>
  <si>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</si>
  <si>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</si>
  <si>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</si>
  <si>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</si>
  <si>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</si>
  <si>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</si>
  <si>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</si>
  <si>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</si>
  <si>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</si>
  <si>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</si>
  <si>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</si>
  <si>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</si>
  <si>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</si>
  <si>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</si>
  <si>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</si>
  <si>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</si>
  <si>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</si>
  <si>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</si>
  <si>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</si>
  <si>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</si>
  <si>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</si>
  <si>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</si>
  <si>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</si>
  <si>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</si>
  <si>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</si>
  <si>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</si>
  <si>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</si>
  <si>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</si>
  <si>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</si>
  <si>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</si>
  <si>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</si>
  <si>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</si>
  <si>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</si>
  <si>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</si>
  <si>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</si>
  <si>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</si>
  <si>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</si>
  <si>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</si>
  <si>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</si>
  <si>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</si>
  <si>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</si>
  <si>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</si>
  <si>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</si>
  <si>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</si>
  <si>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</si>
  <si>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</si>
  <si>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</si>
  <si>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</si>
  <si>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</si>
  <si>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</si>
  <si>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</si>
  <si>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</si>
  <si>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</si>
  <si>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</si>
  <si>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</si>
  <si>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</si>
  <si>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</si>
  <si>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</si>
  <si>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</si>
  <si>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</si>
  <si>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</si>
  <si>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</si>
  <si>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</si>
  <si>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</si>
  <si>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</si>
  <si>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</si>
  <si>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</si>
  <si>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</si>
  <si>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</si>
  <si>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</si>
  <si>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</si>
  <si>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</si>
  <si>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</si>
  <si>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</si>
  <si>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</si>
  <si>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</si>
  <si>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</si>
  <si>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</si>
  <si>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</si>
  <si>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</si>
  <si>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</si>
  <si>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</si>
  <si>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</si>
  <si>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</si>
  <si>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</si>
  <si>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</si>
  <si>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</si>
  <si>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</si>
  <si>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</si>
  <si>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</si>
  <si>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</si>
  <si>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</si>
  <si>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</si>
  <si>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</si>
  <si>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</si>
  <si>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</si>
  <si>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</si>
  <si>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</si>
  <si>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</si>
  <si>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</si>
  <si>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</si>
  <si>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</si>
  <si>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</si>
  <si>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</si>
  <si>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</si>
  <si>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</si>
  <si>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</si>
  <si>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</si>
  <si>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</si>
  <si>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</si>
  <si>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</si>
  <si>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</si>
  <si>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</si>
  <si>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</si>
  <si>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</si>
  <si>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</si>
  <si>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</si>
  <si>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</si>
  <si>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</si>
  <si>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</si>
  <si>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</si>
  <si>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</si>
  <si>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</si>
  <si>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</si>
  <si>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</si>
  <si>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</si>
  <si>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</si>
  <si>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</si>
  <si>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</si>
  <si>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</si>
  <si>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</si>
  <si>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</si>
  <si>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</si>
  <si>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</si>
  <si>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</si>
  <si>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</si>
  <si>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</si>
  <si>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</si>
  <si>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</si>
  <si>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</si>
  <si>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</si>
  <si>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</si>
  <si>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</si>
  <si>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</si>
  <si>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</si>
  <si>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</si>
  <si>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</si>
  <si>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</si>
  <si>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</si>
  <si>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</si>
  <si>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</si>
  <si>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</si>
  <si>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</si>
  <si>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</si>
  <si>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</si>
  <si>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</si>
  <si>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</si>
  <si>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</si>
  <si>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</si>
  <si>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</si>
  <si>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</si>
  <si>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</si>
  <si>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</si>
  <si>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</si>
  <si>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</si>
  <si>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</si>
  <si>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</si>
  <si>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</si>
  <si>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</si>
  <si>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</si>
  <si>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</si>
  <si>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</si>
  <si>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</si>
  <si>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</si>
  <si>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</si>
  <si>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</si>
  <si>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</si>
  <si>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</si>
  <si>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</si>
  <si>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</si>
  <si>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</si>
  <si>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</si>
  <si>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</si>
  <si>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</si>
  <si>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</si>
  <si>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</si>
  <si>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</si>
  <si>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</si>
  <si>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</si>
  <si>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</si>
  <si>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</si>
  <si>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</si>
  <si>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</si>
  <si>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</si>
  <si>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</si>
  <si>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</si>
  <si>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</si>
  <si>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</si>
  <si>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</si>
  <si>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</si>
  <si>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</si>
  <si>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</si>
  <si>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</si>
  <si>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</si>
  <si>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</si>
  <si>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</si>
  <si>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</si>
  <si>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</si>
  <si>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</si>
  <si>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</si>
  <si>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</si>
  <si>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</si>
  <si>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</si>
  <si>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</si>
  <si>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</si>
  <si>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</si>
  <si>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</si>
  <si>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</si>
  <si>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</si>
  <si>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</si>
  <si>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</si>
  <si>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</si>
  <si>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</si>
  <si>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</si>
  <si>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</si>
  <si>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</si>
  <si>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</si>
  <si>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</si>
  <si>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</si>
  <si>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</si>
  <si>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</si>
  <si>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</si>
  <si>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</si>
  <si>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</si>
  <si>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</si>
  <si>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</si>
  <si>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</si>
  <si>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</si>
  <si>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</si>
  <si>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</si>
  <si>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</si>
  <si>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</si>
  <si>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</si>
  <si>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</si>
  <si>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</si>
  <si>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</si>
  <si>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</si>
  <si>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</si>
  <si>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</si>
  <si>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</si>
  <si>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</si>
  <si>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</si>
  <si>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</si>
  <si>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</si>
  <si>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</si>
  <si>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</si>
  <si>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</si>
  <si>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</si>
  <si>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</si>
  <si>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</si>
  <si>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</si>
  <si>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</si>
  <si>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</si>
  <si>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</si>
  <si>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</si>
  <si>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</si>
  <si>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</si>
  <si>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</si>
  <si>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</si>
  <si>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</si>
  <si>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</si>
  <si>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</si>
  <si>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</si>
  <si>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</si>
  <si>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</si>
  <si>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</si>
  <si>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</si>
  <si>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</si>
  <si>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</si>
  <si>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</si>
  <si>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</si>
  <si>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</si>
  <si>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</si>
  <si>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</si>
  <si>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</si>
  <si>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</si>
  <si>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</si>
  <si>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</si>
  <si>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</si>
  <si>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</si>
  <si>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</si>
  <si>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</si>
  <si>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</si>
  <si>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</si>
  <si>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</si>
  <si>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</si>
  <si>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</si>
  <si>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</si>
  <si>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</si>
  <si>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</si>
  <si>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</si>
  <si>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</si>
  <si>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</si>
  <si>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</si>
  <si>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</si>
  <si>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</si>
  <si>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</si>
  <si>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</si>
  <si>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</si>
  <si>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</si>
  <si>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</si>
  <si>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</si>
  <si>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</si>
  <si>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</si>
  <si>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</si>
  <si>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</si>
  <si>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</si>
  <si>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</si>
  <si>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</si>
  <si>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</si>
  <si>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</si>
  <si>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</si>
  <si>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</si>
  <si>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</si>
  <si>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</si>
  <si>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</si>
  <si>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</si>
  <si>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</si>
  <si>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</si>
  <si>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</si>
  <si>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</si>
  <si>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</si>
  <si>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</si>
  <si>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</si>
  <si>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</si>
  <si>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</si>
  <si>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</si>
  <si>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</si>
  <si>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</si>
  <si>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</si>
  <si>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</si>
  <si>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</si>
  <si>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</si>
  <si>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</si>
  <si>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</si>
  <si>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</si>
  <si>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</si>
  <si>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</si>
  <si>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</si>
  <si>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</si>
  <si>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</si>
  <si>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</si>
  <si>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</si>
  <si>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</si>
  <si>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</si>
  <si>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</si>
  <si>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</si>
  <si>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</si>
  <si>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</si>
  <si>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</si>
  <si>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</si>
  <si>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</si>
  <si>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</si>
  <si>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</si>
  <si>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</si>
  <si>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</si>
  <si>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</si>
  <si>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</si>
  <si>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</si>
  <si>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</si>
  <si>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</si>
  <si>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</si>
  <si>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</si>
  <si>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</si>
  <si>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</si>
  <si>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</si>
  <si>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</si>
  <si>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</si>
  <si>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</si>
  <si>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</si>
  <si>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</si>
  <si>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</si>
  <si>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</si>
  <si>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</si>
  <si>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</si>
  <si>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</si>
  <si>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</si>
  <si>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</si>
  <si>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</si>
  <si>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</si>
  <si>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</si>
  <si>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</si>
  <si>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</si>
  <si>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</si>
  <si>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</si>
  <si>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</si>
  <si>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</si>
  <si>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</si>
  <si>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</si>
  <si>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</si>
  <si>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</si>
  <si>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</si>
  <si>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</si>
  <si>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</si>
  <si>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</si>
  <si>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</si>
  <si>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</si>
  <si>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</si>
  <si>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</si>
  <si>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</si>
  <si>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</si>
  <si>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</si>
  <si>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</si>
  <si>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</si>
  <si>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</si>
  <si>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</si>
  <si>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</si>
  <si>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</si>
  <si>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</si>
  <si>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</si>
  <si>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</si>
  <si>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</si>
  <si>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</si>
  <si>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</si>
  <si>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</si>
  <si>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</si>
  <si>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</si>
  <si>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</si>
  <si>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</si>
  <si>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</si>
  <si>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</si>
  <si>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</si>
  <si>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</si>
  <si>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</si>
  <si>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</si>
  <si>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</si>
  <si>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</si>
  <si>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</si>
  <si>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</si>
  <si>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</si>
  <si>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</si>
  <si>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</si>
  <si>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</si>
  <si>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</si>
  <si>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</si>
  <si>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</si>
  <si>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</si>
  <si>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</si>
  <si>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</si>
  <si>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</si>
  <si>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</si>
  <si>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</si>
  <si>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</si>
  <si>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</si>
  <si>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</si>
  <si>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</si>
  <si>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</si>
  <si>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</si>
  <si>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</si>
  <si>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</si>
  <si>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</si>
  <si>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</si>
  <si>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</si>
  <si>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</si>
  <si>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</si>
  <si>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</si>
  <si>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</si>
  <si>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</si>
  <si>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</si>
  <si>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</si>
  <si>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</si>
  <si>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</si>
  <si>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</si>
  <si>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</si>
  <si>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</si>
  <si>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</si>
  <si>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</si>
  <si>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</si>
  <si>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</si>
  <si>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</si>
  <si>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</si>
  <si>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</si>
  <si>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</si>
  <si>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</si>
  <si>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</si>
  <si>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</si>
  <si>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</si>
  <si>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</si>
  <si>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</si>
  <si>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</si>
  <si>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</si>
  <si>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</si>
  <si>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</si>
  <si>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</si>
  <si>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</si>
  <si>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</si>
  <si>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</si>
  <si>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</si>
  <si>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</si>
  <si>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</si>
  <si>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</si>
  <si>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</si>
  <si>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</si>
  <si>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</si>
  <si>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</si>
  <si>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</si>
  <si>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</si>
  <si>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</si>
  <si>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</si>
  <si>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</si>
  <si>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</si>
  <si>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</si>
  <si>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</si>
  <si>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</si>
  <si>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</si>
  <si>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</si>
  <si>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</si>
  <si>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</si>
  <si>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</si>
  <si>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</si>
  <si>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</si>
  <si>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</si>
  <si>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</si>
  <si>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</si>
  <si>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</si>
  <si>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</si>
  <si>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</si>
  <si>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</si>
  <si>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</si>
  <si>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</si>
  <si>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</si>
  <si>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</si>
  <si>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</si>
  <si>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</si>
  <si>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</si>
  <si>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</si>
  <si>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</si>
  <si>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</si>
  <si>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</si>
  <si>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</si>
  <si>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</si>
  <si>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</si>
  <si>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</si>
  <si>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</si>
  <si>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</si>
  <si>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</si>
  <si>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</si>
  <si>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</si>
  <si>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</si>
  <si>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</si>
  <si>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</si>
  <si>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</si>
  <si>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</si>
  <si>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</si>
  <si>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</si>
  <si>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</si>
  <si>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</si>
  <si>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</si>
  <si>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</si>
  <si>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</si>
  <si>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</si>
  <si>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</si>
  <si>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</si>
  <si>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</si>
  <si>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</si>
  <si>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</si>
  <si>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</si>
  <si>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</si>
  <si>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</si>
  <si>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</si>
  <si>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</si>
  <si>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</si>
  <si>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</si>
  <si>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</si>
  <si>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</si>
  <si>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</si>
  <si>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</si>
  <si>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</si>
  <si>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</si>
  <si>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</si>
  <si>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</si>
  <si>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</si>
  <si>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</si>
  <si>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</si>
  <si>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</si>
  <si>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</si>
  <si>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</si>
  <si>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</si>
  <si>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</si>
  <si>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</si>
  <si>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</si>
  <si>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</si>
  <si>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</si>
  <si>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</si>
  <si>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</si>
  <si>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</si>
  <si>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</si>
  <si>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</si>
  <si>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</si>
  <si>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</si>
  <si>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</si>
  <si>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</si>
  <si>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</si>
  <si>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</si>
  <si>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</si>
  <si>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</si>
  <si>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</si>
  <si>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</si>
  <si>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</si>
  <si>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</si>
  <si>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</si>
  <si>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</si>
  <si>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</si>
  <si>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</si>
  <si>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</si>
  <si>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</si>
  <si>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</si>
  <si>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</si>
  <si>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</si>
  <si>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</si>
  <si>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</si>
  <si>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</si>
  <si>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</si>
  <si>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</si>
  <si>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</si>
  <si>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</si>
  <si>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</si>
  <si>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</si>
  <si>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</si>
  <si>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</si>
  <si>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</si>
  <si>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</si>
  <si>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</si>
  <si>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</si>
  <si>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</si>
  <si>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</si>
  <si>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</si>
  <si>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</si>
  <si>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</si>
  <si>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</si>
  <si>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</si>
  <si>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</si>
  <si>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</si>
  <si>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</si>
  <si>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</si>
  <si>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</si>
  <si>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</si>
  <si>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</si>
  <si>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</si>
  <si>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</si>
  <si>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</si>
  <si>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</si>
  <si>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</si>
  <si>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</si>
  <si>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</si>
  <si>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</si>
  <si>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</si>
  <si>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</si>
  <si>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</si>
  <si>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</si>
  <si>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</si>
  <si>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</si>
  <si>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</si>
  <si>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</si>
  <si>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</si>
  <si>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</si>
  <si>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</si>
  <si>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</si>
  <si>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</si>
  <si>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</si>
  <si>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</si>
  <si>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</si>
  <si>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</si>
  <si>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</si>
  <si>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</si>
  <si>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</si>
  <si>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</si>
  <si>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</si>
  <si>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</si>
  <si>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</si>
  <si>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</si>
  <si>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</si>
  <si>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</si>
  <si>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</si>
  <si>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</si>
  <si>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</si>
  <si>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</si>
  <si>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</si>
  <si>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</si>
  <si>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</si>
  <si>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</si>
  <si>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</si>
  <si>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</si>
  <si>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</si>
  <si>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</si>
  <si>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</si>
  <si>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</si>
  <si>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</si>
  <si>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</si>
  <si>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</si>
  <si>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</si>
  <si>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</si>
  <si>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</si>
  <si>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</si>
  <si>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</si>
  <si>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</si>
  <si>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</si>
  <si>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</si>
  <si>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</si>
  <si>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</si>
  <si>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</si>
  <si>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</si>
  <si>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</si>
  <si>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</si>
  <si>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</si>
  <si>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</si>
  <si>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</si>
  <si>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</si>
  <si>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</si>
  <si>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</si>
  <si>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</si>
  <si>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</si>
  <si>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</si>
  <si>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</si>
  <si>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</si>
  <si>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</si>
  <si>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</si>
  <si>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</si>
  <si>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</si>
  <si>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</si>
  <si>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</si>
  <si>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</si>
  <si>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</si>
  <si>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</si>
  <si>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</si>
  <si>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</si>
  <si>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</si>
  <si>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</si>
  <si>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</si>
  <si>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</si>
  <si>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</si>
  <si>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</si>
  <si>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</si>
  <si>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</si>
  <si>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</si>
  <si>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</si>
  <si>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</si>
  <si>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</si>
  <si>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</si>
  <si>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</si>
  <si>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</si>
  <si>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</si>
  <si>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</si>
  <si>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</si>
  <si>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</si>
  <si>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</si>
  <si>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</si>
  <si>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</si>
  <si>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</si>
  <si>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</si>
  <si>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</si>
  <si>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</si>
  <si>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</si>
  <si>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</si>
  <si>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</si>
  <si>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</si>
  <si>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</si>
  <si>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</si>
  <si>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</si>
  <si>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</si>
  <si>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</si>
  <si>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</si>
  <si>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</si>
  <si>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</si>
  <si>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</si>
  <si>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</si>
  <si>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</si>
  <si>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</si>
  <si>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</si>
  <si>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</si>
  <si>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</si>
  <si>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</si>
  <si>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</si>
  <si>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</si>
  <si>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</si>
  <si>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</si>
  <si>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</si>
  <si>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</si>
  <si>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</si>
  <si>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</si>
  <si>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</si>
  <si>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</si>
  <si>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</si>
  <si>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</si>
  <si>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</si>
  <si>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</si>
  <si>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</si>
  <si>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</si>
  <si>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</si>
  <si>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</si>
  <si>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</si>
  <si>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</si>
  <si>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</si>
  <si>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</si>
  <si>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</si>
  <si>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</si>
  <si>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</si>
  <si>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</si>
  <si>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</si>
  <si>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</si>
  <si>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</si>
  <si>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</si>
  <si>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</si>
  <si>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</si>
  <si>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</si>
  <si>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</si>
  <si>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</si>
  <si>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</si>
  <si>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</si>
  <si>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</si>
  <si>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</si>
  <si>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</si>
  <si>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</si>
  <si>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</si>
  <si>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</si>
  <si>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</si>
  <si>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</si>
  <si>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</si>
  <si>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</si>
  <si>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</si>
  <si>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</si>
  <si>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</si>
  <si>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</si>
  <si>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</si>
  <si>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</si>
  <si>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</si>
  <si>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</si>
  <si>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</si>
  <si>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</si>
  <si>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</si>
  <si>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</si>
  <si>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</si>
  <si>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</si>
  <si>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</si>
  <si>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</si>
  <si>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</si>
  <si>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</si>
  <si>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</si>
  <si>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</si>
  <si>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</si>
  <si>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</si>
  <si>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</si>
  <si>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</si>
  <si>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</si>
  <si>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</si>
  <si>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</si>
  <si>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</si>
  <si>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</si>
  <si>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</si>
  <si>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</si>
  <si>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</si>
  <si>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</si>
  <si>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</si>
  <si>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</si>
  <si>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</si>
  <si>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</si>
  <si>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</si>
  <si>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</si>
  <si>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</si>
  <si>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</si>
  <si>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</si>
  <si>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</si>
  <si>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</si>
  <si>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</si>
  <si>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</si>
  <si>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</si>
  <si>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</si>
  <si>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</si>
  <si>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</si>
  <si>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</si>
  <si>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</si>
  <si>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</si>
  <si>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</si>
  <si>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</si>
  <si>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</si>
  <si>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</si>
  <si>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</si>
  <si>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</si>
  <si>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</si>
  <si>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</si>
  <si>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</si>
  <si>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</si>
  <si>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</si>
  <si>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</si>
  <si>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</si>
  <si>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</si>
  <si>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</si>
  <si>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</si>
  <si>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</si>
  <si>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</si>
  <si>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</si>
  <si>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</si>
  <si>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</si>
  <si>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</si>
  <si>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</si>
  <si>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</si>
  <si>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</si>
  <si>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</si>
  <si>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</si>
  <si>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</si>
  <si>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</si>
  <si>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</si>
  <si>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</si>
  <si>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</si>
  <si>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</si>
  <si>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</si>
  <si>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</si>
  <si>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</si>
  <si>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</si>
  <si>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</si>
  <si>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</si>
  <si>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</si>
  <si>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</si>
  <si>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</si>
  <si>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</si>
  <si>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</si>
  <si>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</si>
  <si>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</si>
  <si>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</si>
  <si>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</si>
  <si>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</si>
  <si>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</si>
  <si>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</si>
  <si>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</si>
  <si>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</si>
  <si>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</si>
  <si>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</si>
  <si>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</si>
  <si>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</si>
  <si>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</si>
  <si>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</si>
  <si>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</si>
  <si>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</si>
  <si>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</si>
  <si>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</si>
  <si>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</si>
  <si>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</si>
  <si>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</si>
  <si>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</si>
  <si>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</si>
  <si>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</si>
  <si>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</si>
  <si>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</si>
  <si>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</si>
  <si>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</si>
  <si>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</si>
  <si>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</si>
  <si>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</si>
  <si>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</si>
  <si>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</si>
  <si>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</si>
  <si>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</si>
  <si>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</si>
  <si>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</si>
  <si>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</si>
  <si>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</si>
  <si>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</si>
  <si>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</si>
  <si>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</si>
  <si>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</si>
  <si>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</si>
  <si>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</si>
  <si>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</si>
  <si>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</si>
  <si>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</si>
  <si>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</si>
  <si>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</si>
  <si>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</si>
  <si>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</si>
  <si>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</si>
  <si>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</si>
  <si>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</si>
  <si>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</si>
  <si>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</si>
  <si>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</si>
  <si>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</si>
  <si>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</si>
  <si>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</si>
  <si>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</si>
  <si>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</si>
  <si>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</si>
  <si>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</si>
  <si>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</si>
  <si>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</si>
  <si>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</si>
  <si>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</si>
  <si>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</si>
  <si>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</si>
  <si>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</si>
  <si>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</si>
  <si>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</si>
  <si>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</si>
  <si>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</si>
  <si>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</si>
  <si>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</si>
  <si>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</si>
  <si>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</si>
  <si>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</si>
  <si>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</si>
  <si>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</si>
  <si>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</si>
  <si>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</si>
  <si>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</si>
  <si>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</si>
  <si>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</si>
  <si>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</si>
  <si>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</si>
  <si>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</si>
  <si>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</si>
  <si>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</si>
  <si>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</si>
  <si>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</si>
  <si>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</si>
  <si>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</si>
  <si>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</si>
  <si>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</si>
  <si>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</si>
  <si>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</si>
  <si>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</si>
  <si>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</si>
  <si>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</si>
  <si>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</si>
  <si>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</si>
  <si>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</si>
  <si>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</si>
  <si>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</si>
  <si>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</si>
  <si>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</si>
  <si>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</si>
  <si>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</si>
  <si>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</si>
  <si>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</si>
  <si>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</si>
  <si>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</si>
  <si>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</si>
  <si>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</si>
  <si>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</si>
  <si>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</si>
  <si>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</si>
  <si>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</si>
  <si>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</si>
  <si>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</si>
  <si>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</si>
  <si>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</si>
  <si>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</si>
  <si>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</si>
  <si>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</si>
  <si>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</si>
  <si>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</si>
  <si>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</si>
  <si>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</si>
  <si>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</si>
  <si>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</si>
  <si>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</si>
  <si>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</si>
  <si>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</si>
  <si>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</si>
  <si>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</si>
  <si>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</si>
  <si>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</si>
  <si>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</si>
  <si>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</si>
  <si>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</si>
  <si>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</si>
  <si>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</si>
  <si>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</si>
  <si>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</si>
  <si>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</si>
  <si>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</si>
  <si>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</si>
  <si>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</si>
  <si>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</si>
  <si>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</si>
  <si>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</si>
  <si>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</si>
  <si>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</si>
  <si>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</si>
  <si>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</si>
  <si>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</si>
  <si>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</si>
  <si>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</si>
  <si>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</si>
  <si>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</si>
  <si>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</si>
  <si>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</si>
  <si>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</si>
  <si>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</si>
  <si>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</si>
  <si>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</si>
  <si>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</si>
  <si>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</si>
  <si>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</si>
  <si>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</si>
  <si>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</si>
  <si>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</si>
  <si>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</si>
  <si>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</si>
  <si>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</si>
  <si>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</si>
  <si>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</si>
  <si>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</si>
  <si>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</si>
  <si>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</si>
  <si>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</si>
  <si>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</si>
  <si>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</si>
  <si>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</si>
  <si>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</si>
  <si>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</si>
  <si>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</si>
  <si>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</si>
  <si>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</si>
  <si>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</si>
  <si>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</si>
  <si>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</si>
  <si>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</si>
  <si>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</si>
  <si>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</si>
  <si>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</si>
  <si>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</si>
  <si>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</si>
  <si>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</si>
  <si>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</si>
  <si>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</si>
  <si>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</si>
  <si>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</si>
  <si>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</si>
  <si>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</si>
  <si>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</si>
  <si>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</si>
  <si>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</si>
  <si>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</si>
  <si>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</si>
  <si>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</si>
  <si>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</si>
  <si>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</si>
  <si>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</si>
  <si>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</si>
  <si>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</si>
  <si>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</si>
  <si>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</si>
  <si>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</si>
  <si>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</si>
  <si>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</si>
  <si>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</si>
  <si>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</si>
  <si>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</si>
  <si>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</si>
  <si>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</si>
  <si>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</si>
  <si>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</si>
  <si>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</si>
  <si>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</si>
  <si>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</si>
  <si>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</si>
  <si>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</si>
  <si>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</si>
  <si>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</si>
  <si>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</si>
  <si>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</si>
  <si>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</si>
  <si>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</si>
  <si>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</si>
  <si>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</si>
  <si>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</si>
  <si>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</si>
  <si>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</si>
  <si>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</si>
  <si>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</si>
  <si>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</si>
  <si>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</si>
  <si>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</si>
  <si>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</si>
  <si>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</si>
  <si>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</si>
  <si>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</si>
  <si>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</si>
  <si>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</si>
  <si>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</si>
  <si>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</si>
  <si>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</si>
  <si>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</si>
  <si>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</si>
  <si>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</si>
  <si>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</si>
  <si>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</si>
  <si>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</si>
  <si>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</si>
  <si>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</si>
  <si>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</si>
  <si>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</si>
  <si>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</si>
  <si>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</si>
  <si>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</si>
  <si>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</si>
  <si>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</si>
  <si>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</si>
  <si>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</si>
  <si>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</si>
  <si>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</si>
  <si>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</si>
  <si>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</si>
  <si>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</si>
  <si>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</si>
  <si>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</si>
  <si>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</si>
  <si>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</si>
  <si>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</si>
  <si>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</si>
  <si>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</si>
  <si>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</si>
  <si>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</si>
  <si>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</si>
  <si>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</si>
  <si>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</si>
  <si>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</si>
  <si>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</si>
  <si>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</si>
  <si>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</si>
  <si>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</si>
  <si>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</si>
  <si>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</si>
  <si>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</si>
  <si>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</si>
  <si>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</si>
  <si>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</si>
  <si>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</si>
  <si>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</si>
  <si>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</si>
  <si>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</si>
  <si>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</si>
  <si>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</si>
  <si>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</si>
  <si>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</si>
  <si>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</si>
  <si>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</si>
  <si>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</si>
  <si>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</si>
  <si>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</si>
  <si>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</si>
  <si>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</si>
  <si>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</si>
  <si>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</si>
  <si>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</si>
  <si>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</si>
  <si>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</si>
  <si>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</si>
  <si>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</si>
  <si>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</si>
  <si>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</si>
  <si>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</si>
  <si>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</si>
  <si>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</si>
  <si>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</si>
  <si>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</si>
  <si>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</si>
  <si>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</si>
  <si>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</si>
  <si>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</si>
  <si>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</si>
  <si>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</si>
  <si>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</si>
  <si>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</si>
  <si>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</si>
  <si>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</si>
  <si>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</si>
  <si>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</si>
  <si>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</si>
  <si>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</si>
  <si>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</si>
  <si>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</si>
  <si>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</si>
  <si>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</si>
  <si>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</si>
  <si>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</si>
  <si>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</si>
  <si>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</si>
  <si>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</si>
  <si>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</si>
  <si>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</si>
  <si>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</si>
  <si>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</si>
  <si>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</si>
  <si>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</si>
  <si>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</si>
  <si>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</si>
  <si>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</si>
  <si>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</si>
  <si>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</si>
  <si>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</si>
  <si>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</si>
  <si>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</si>
  <si>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</si>
  <si>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</si>
  <si>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</si>
  <si>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</si>
  <si>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</si>
  <si>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</si>
  <si>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</si>
  <si>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</si>
  <si>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</si>
  <si>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</si>
  <si>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</si>
  <si>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</si>
  <si>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</si>
  <si>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</si>
  <si>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</si>
  <si>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</si>
  <si>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</si>
  <si>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</si>
  <si>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</si>
  <si>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</si>
  <si>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</si>
  <si>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</si>
  <si>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</si>
  <si>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</si>
  <si>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</si>
  <si>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</si>
  <si>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</si>
  <si>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</si>
  <si>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</si>
  <si>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</si>
  <si>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</si>
  <si>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</si>
  <si>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</si>
  <si>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</si>
  <si>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</si>
  <si>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</si>
  <si>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</si>
  <si>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</si>
  <si>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</si>
  <si>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</si>
  <si>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</si>
  <si>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</si>
  <si>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</si>
  <si>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</si>
  <si>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</si>
  <si>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</si>
  <si>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</si>
  <si>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</si>
  <si>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</si>
  <si>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</si>
  <si>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</si>
  <si>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</si>
  <si>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</si>
  <si>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</si>
  <si>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</si>
  <si>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</si>
  <si>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</si>
  <si>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</si>
  <si>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</si>
  <si>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</si>
  <si>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</si>
  <si>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</si>
  <si>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</si>
  <si>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</si>
  <si>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</si>
  <si>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</si>
  <si>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</si>
  <si>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</si>
  <si>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</si>
  <si>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</si>
  <si>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</si>
  <si>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</si>
  <si>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</si>
  <si>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</si>
  <si>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</si>
  <si>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</si>
  <si>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</si>
  <si>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</si>
  <si>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</si>
  <si>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</si>
  <si>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</si>
  <si>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</si>
  <si>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</si>
  <si>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</si>
  <si>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</si>
  <si>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</si>
  <si>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</si>
  <si>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</si>
  <si>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</si>
  <si>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</si>
  <si>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</si>
  <si>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</si>
  <si>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</si>
  <si>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</si>
  <si>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</si>
  <si>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</si>
  <si>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</si>
  <si>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</si>
  <si>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</si>
  <si>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</si>
  <si>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</si>
  <si>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</si>
  <si>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</si>
  <si>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</si>
  <si>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</si>
  <si>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</si>
  <si>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</si>
  <si>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</si>
  <si>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</si>
  <si>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</si>
  <si>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</si>
  <si>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</si>
  <si>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</si>
  <si>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</si>
  <si>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</si>
  <si>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</si>
  <si>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</si>
  <si>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</si>
  <si>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</si>
  <si>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</si>
  <si>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</si>
  <si>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</si>
  <si>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</si>
  <si>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</si>
  <si>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</si>
  <si>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</si>
  <si>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</si>
  <si>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</si>
  <si>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</si>
  <si>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</si>
  <si>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</si>
  <si>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</si>
  <si>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</si>
  <si>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</si>
  <si>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</si>
  <si>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</si>
  <si>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</si>
  <si>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</si>
  <si>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</si>
  <si>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</si>
  <si>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</si>
  <si>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</si>
  <si>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</si>
  <si>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</si>
  <si>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</si>
  <si>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</si>
  <si>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</si>
  <si>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</si>
  <si>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</si>
  <si>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</si>
  <si>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</si>
  <si>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</si>
  <si>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</si>
  <si>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</si>
  <si>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</si>
  <si>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</si>
  <si>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</si>
  <si>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</si>
  <si>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</si>
  <si>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</si>
  <si>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</si>
  <si>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</si>
  <si>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</si>
  <si>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</si>
  <si>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</si>
  <si>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</si>
  <si>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</si>
  <si>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</si>
  <si>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</si>
  <si>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</si>
  <si>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</si>
  <si>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</si>
  <si>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</si>
  <si>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</si>
  <si>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</si>
  <si>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</si>
  <si>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</si>
  <si>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</si>
  <si>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</si>
  <si>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</si>
  <si>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</si>
  <si>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</si>
  <si>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</si>
  <si>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</si>
  <si>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</si>
  <si>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</si>
  <si>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</si>
  <si>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</si>
  <si>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</si>
  <si>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</si>
  <si>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</si>
  <si>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</si>
  <si>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</si>
  <si>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</si>
  <si>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</si>
  <si>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</si>
  <si>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</si>
  <si>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</si>
  <si>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</si>
  <si>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</si>
  <si>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</si>
  <si>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</si>
  <si>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</si>
  <si>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</si>
  <si>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</si>
  <si>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</si>
  <si>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</si>
  <si>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</si>
  <si>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</si>
  <si>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</si>
  <si>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</si>
  <si>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</si>
  <si>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</si>
  <si>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</si>
  <si>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</si>
  <si>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</si>
  <si>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</si>
  <si>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</si>
  <si>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</si>
  <si>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</si>
  <si>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</si>
  <si>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</si>
  <si>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</si>
  <si>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</si>
  <si>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</si>
  <si>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</si>
  <si>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</si>
  <si>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</si>
  <si>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</si>
  <si>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</si>
  <si>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</si>
  <si>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</si>
  <si>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</si>
  <si>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</si>
  <si>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</si>
  <si>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</si>
  <si>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</si>
  <si>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</si>
  <si>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</si>
  <si>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</si>
  <si>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</si>
  <si>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</si>
  <si>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</si>
  <si>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</si>
  <si>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</si>
  <si>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</si>
  <si>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</si>
  <si>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</si>
  <si>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</si>
  <si>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</si>
  <si>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</si>
  <si>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</si>
  <si>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</si>
  <si>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</si>
  <si>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</si>
  <si>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</si>
  <si>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</si>
  <si>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</si>
  <si>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</si>
  <si>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</si>
  <si>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</si>
  <si>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</si>
  <si>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</si>
  <si>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</si>
  <si>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</si>
  <si>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</si>
  <si>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</si>
  <si>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</si>
  <si>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</si>
  <si>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</si>
  <si>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</si>
  <si>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</si>
  <si>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</si>
  <si>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</si>
  <si>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</si>
  <si>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</si>
  <si>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</si>
  <si>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</si>
  <si>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</si>
  <si>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</si>
  <si>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</si>
  <si>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</si>
  <si>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</si>
  <si>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</si>
  <si>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</si>
  <si>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</si>
  <si>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</si>
  <si>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</si>
  <si>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</si>
  <si>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</si>
  <si>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</si>
  <si>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</si>
  <si>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</si>
  <si>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</si>
  <si>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</si>
  <si>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</si>
  <si>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</si>
  <si>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</si>
  <si>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</si>
  <si>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</si>
  <si>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</si>
  <si>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</si>
  <si>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</si>
  <si>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</si>
  <si>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</si>
  <si>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</si>
  <si>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</si>
  <si>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</si>
  <si>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</si>
  <si>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</si>
  <si>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</si>
  <si>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</si>
  <si>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</si>
  <si>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</si>
  <si>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</si>
  <si>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</si>
  <si>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</si>
  <si>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</si>
  <si>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</si>
  <si>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</si>
  <si>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</si>
  <si>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</si>
  <si>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</si>
  <si>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</si>
  <si>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</si>
  <si>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</si>
  <si>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</si>
  <si>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</si>
  <si>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</si>
  <si>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</si>
  <si>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</si>
  <si>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</si>
  <si>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</si>
  <si>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</si>
  <si>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</si>
  <si>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</si>
  <si>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</si>
  <si>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</si>
  <si>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</si>
  <si>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</si>
  <si>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</si>
  <si>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</si>
  <si>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</si>
  <si>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</si>
  <si>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</si>
  <si>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</si>
  <si>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</si>
  <si>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</si>
  <si>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</si>
  <si>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</si>
  <si>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</si>
  <si>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</si>
  <si>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</si>
  <si>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</si>
  <si>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</si>
  <si>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</si>
  <si>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</si>
  <si>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</si>
  <si>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</si>
  <si>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</si>
  <si>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</si>
  <si>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</si>
  <si>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</si>
  <si>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</si>
  <si>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</si>
  <si>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</si>
  <si>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</si>
  <si>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</si>
  <si>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</si>
  <si>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</si>
  <si>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</si>
  <si>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</si>
  <si>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</si>
  <si>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</si>
  <si>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</si>
  <si>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</si>
  <si>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</si>
  <si>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</si>
  <si>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</si>
  <si>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</si>
  <si>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</si>
  <si>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</si>
  <si>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</si>
  <si>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</si>
  <si>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</si>
  <si>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</si>
  <si>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</si>
  <si>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</si>
  <si>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</si>
  <si>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</si>
  <si>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</si>
  <si>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</si>
  <si>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</si>
  <si>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</si>
  <si>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</si>
  <si>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</si>
  <si>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</si>
  <si>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</si>
  <si>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</si>
  <si>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</si>
  <si>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</si>
  <si>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</si>
  <si>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</si>
  <si>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</si>
  <si>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</si>
  <si>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</si>
  <si>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</si>
  <si>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</si>
  <si>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</si>
  <si>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</si>
  <si>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</si>
  <si>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</si>
  <si>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</si>
  <si>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</si>
  <si>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</si>
  <si>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</si>
  <si>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</si>
  <si>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</si>
  <si>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</si>
  <si>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</si>
  <si>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</si>
  <si>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</si>
  <si>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</si>
  <si>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</si>
  <si>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</si>
  <si>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</si>
  <si>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</si>
  <si>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</si>
  <si>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</si>
  <si>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</si>
  <si>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</si>
  <si>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</si>
  <si>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</si>
  <si>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</si>
  <si>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</si>
  <si>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</si>
  <si>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</si>
  <si>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</si>
  <si>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</si>
  <si>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</si>
  <si>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</si>
  <si>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</si>
  <si>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</si>
  <si>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</si>
  <si>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</si>
  <si>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</si>
  <si>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</si>
  <si>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</si>
  <si>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</si>
  <si>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</si>
  <si>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</si>
  <si>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</si>
  <si>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</si>
  <si>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</si>
  <si>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</si>
  <si>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</si>
  <si>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</si>
  <si>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</si>
  <si>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</si>
  <si>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</si>
  <si>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</si>
  <si>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</si>
  <si>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</si>
  <si>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</si>
  <si>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</si>
  <si>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</si>
  <si>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</si>
  <si>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</si>
  <si>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</si>
  <si>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</si>
  <si>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</si>
  <si>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</si>
  <si>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</si>
  <si>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</si>
  <si>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</si>
  <si>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</si>
  <si>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</si>
  <si>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</si>
  <si>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</si>
  <si>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</si>
  <si>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</si>
  <si>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</si>
  <si>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</si>
  <si>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</si>
  <si>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</si>
  <si>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</si>
  <si>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</si>
  <si>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</si>
  <si>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</si>
  <si>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</si>
  <si>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</si>
  <si>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</si>
  <si>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</si>
  <si>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</si>
  <si>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</si>
  <si>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</si>
  <si>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</si>
  <si>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</si>
  <si>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</si>
  <si>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</si>
  <si>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</si>
  <si>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</si>
  <si>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</si>
  <si>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</si>
  <si>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</si>
  <si>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</si>
  <si>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</si>
  <si>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</si>
  <si>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</si>
  <si>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</si>
  <si>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</si>
  <si>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</si>
  <si>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</si>
  <si>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</si>
  <si>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</si>
  <si>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</si>
  <si>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</si>
  <si>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</si>
  <si>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</si>
  <si>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</si>
  <si>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</si>
  <si>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</si>
  <si>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</si>
  <si>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</si>
  <si>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</si>
  <si>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</si>
  <si>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</si>
  <si>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</si>
  <si>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</si>
  <si>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</si>
  <si>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</si>
  <si>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</si>
  <si>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</si>
  <si>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</si>
  <si>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</si>
  <si>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</si>
  <si>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</si>
  <si>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</si>
  <si>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</si>
  <si>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</si>
  <si>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</si>
  <si>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</si>
  <si>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</si>
  <si>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</si>
  <si>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</si>
  <si>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</si>
  <si>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</si>
  <si>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</si>
  <si>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</si>
  <si>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</si>
  <si>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</si>
  <si>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</si>
  <si>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</si>
  <si>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</si>
  <si>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</si>
  <si>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</si>
  <si>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</si>
  <si>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</si>
  <si>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</si>
  <si>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</si>
  <si>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</si>
  <si>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</si>
  <si>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</si>
  <si>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</si>
  <si>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</si>
  <si>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</si>
  <si>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</si>
  <si>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</si>
  <si>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</si>
  <si>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</si>
  <si>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</si>
  <si>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</si>
  <si>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</si>
  <si>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</si>
  <si>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</si>
  <si>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</si>
  <si>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</si>
  <si>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</si>
  <si>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</si>
  <si>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</si>
  <si>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</si>
  <si>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</si>
  <si>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</si>
  <si>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</si>
  <si>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</si>
  <si>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</si>
  <si>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</si>
  <si>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</si>
  <si>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</si>
  <si>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</si>
  <si>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</si>
  <si>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</si>
  <si>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</si>
  <si>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</si>
  <si>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</si>
  <si>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</si>
  <si>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</si>
  <si>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</si>
  <si>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</si>
  <si>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</si>
  <si>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</si>
  <si>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</si>
  <si>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</si>
  <si>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</si>
  <si>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</si>
  <si>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</si>
  <si>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</si>
  <si>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</si>
  <si>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</si>
  <si>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</si>
  <si>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</si>
  <si>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</si>
  <si>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</si>
  <si>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</si>
  <si>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</si>
  <si>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</si>
  <si>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</si>
  <si>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</si>
  <si>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</si>
  <si>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</si>
  <si>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</si>
  <si>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</si>
  <si>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</si>
  <si>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</si>
  <si>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</si>
  <si>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</si>
  <si>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</si>
  <si>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</si>
  <si>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</si>
  <si>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</si>
  <si>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</si>
  <si>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</si>
  <si>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</si>
  <si>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</si>
  <si>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</si>
  <si>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</si>
  <si>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</si>
  <si>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</si>
  <si>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</si>
  <si>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</si>
  <si>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</si>
  <si>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</si>
  <si>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</si>
  <si>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</si>
  <si>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</si>
  <si>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</si>
  <si>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</si>
  <si>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</si>
  <si>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</si>
  <si>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</si>
  <si>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</si>
  <si>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</si>
  <si>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</si>
  <si>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</si>
  <si>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</si>
  <si>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</si>
  <si>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</si>
  <si>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</si>
  <si>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</si>
  <si>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</si>
  <si>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</si>
  <si>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</si>
  <si>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</si>
  <si>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</si>
  <si>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</si>
  <si>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</si>
  <si>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</si>
  <si>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</si>
  <si>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</si>
  <si>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</si>
  <si>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</si>
  <si>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</si>
  <si>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</si>
  <si>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</si>
  <si>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</si>
  <si>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</si>
  <si>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</si>
  <si>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</si>
  <si>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</si>
  <si>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</si>
  <si>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</si>
  <si>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</si>
  <si>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</si>
  <si>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</si>
  <si>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</si>
  <si>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</si>
  <si>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</si>
  <si>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</si>
  <si>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</si>
  <si>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</si>
  <si>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</si>
  <si>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</si>
  <si>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</si>
  <si>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</si>
  <si>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</si>
  <si>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</si>
  <si>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</si>
  <si>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</si>
  <si>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</si>
  <si>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</si>
  <si>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</si>
  <si>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</si>
  <si>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</si>
  <si>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</si>
  <si>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</si>
  <si>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</si>
  <si>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</si>
  <si>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</si>
  <si>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</si>
  <si>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</si>
  <si>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</si>
  <si>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</si>
  <si>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</si>
  <si>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</si>
  <si>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</si>
  <si>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</si>
  <si>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</si>
  <si>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</si>
  <si>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</si>
  <si>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</si>
  <si>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</si>
  <si>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</si>
  <si>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</si>
  <si>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</si>
  <si>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</si>
  <si>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</si>
  <si>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</si>
  <si>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</si>
  <si>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</si>
  <si>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</si>
  <si>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</si>
  <si>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</si>
  <si>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</si>
  <si>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</si>
  <si>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</si>
  <si>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</si>
  <si>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</si>
  <si>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</si>
  <si>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</si>
  <si>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</si>
  <si>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</si>
  <si>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</si>
  <si>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</si>
  <si>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</si>
  <si>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</si>
  <si>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</si>
  <si>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</si>
  <si>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</si>
  <si>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</si>
  <si>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</si>
  <si>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</si>
  <si>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</si>
  <si>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</si>
  <si>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</si>
  <si>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</si>
  <si>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</si>
  <si>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</si>
  <si>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</si>
  <si>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</si>
  <si>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</si>
  <si>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</si>
  <si>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</si>
  <si>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</si>
  <si>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</si>
  <si>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</si>
  <si>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</si>
  <si>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</si>
  <si>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</si>
  <si>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</si>
  <si>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</si>
  <si>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</si>
  <si>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</si>
  <si>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</si>
  <si>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</si>
  <si>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</si>
  <si>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</si>
  <si>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</si>
  <si>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</si>
  <si>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</si>
  <si>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</si>
  <si>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</si>
  <si>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</si>
  <si>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</si>
  <si>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</si>
  <si>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</si>
  <si>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</si>
  <si>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</si>
  <si>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</si>
  <si>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</si>
  <si>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</si>
  <si>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</si>
  <si>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</si>
  <si>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</si>
  <si>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</si>
  <si>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</si>
  <si>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</si>
  <si>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</si>
  <si>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</si>
  <si>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</si>
  <si>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</si>
  <si>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</si>
  <si>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</si>
  <si>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</si>
  <si>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</si>
  <si>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</si>
  <si>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</si>
  <si>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</si>
  <si>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</si>
  <si>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</si>
  <si>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</si>
  <si>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</si>
  <si>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</si>
  <si>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</si>
  <si>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</si>
  <si>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</si>
  <si>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</si>
  <si>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</si>
  <si>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</si>
  <si>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</si>
  <si>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</si>
  <si>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</si>
  <si>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</si>
  <si>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</si>
  <si>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</si>
  <si>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</si>
  <si>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</si>
  <si>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</si>
  <si>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</si>
  <si>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</si>
  <si>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</si>
  <si>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</si>
  <si>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</si>
  <si>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</si>
  <si>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</si>
  <si>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</si>
  <si>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</si>
  <si>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</si>
  <si>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</si>
  <si>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</si>
  <si>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</si>
  <si>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</si>
  <si>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</si>
  <si>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</si>
  <si>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</si>
  <si>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</si>
  <si>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</si>
  <si>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</si>
  <si>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</si>
  <si>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</si>
  <si>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</si>
  <si>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</si>
  <si>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</si>
  <si>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</si>
  <si>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</si>
  <si>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</si>
  <si>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</si>
  <si>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</si>
  <si>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</si>
  <si>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</si>
  <si>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</si>
  <si>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</si>
  <si>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</si>
  <si>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</si>
  <si>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</si>
  <si>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</si>
  <si>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</si>
  <si>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</si>
  <si>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</si>
  <si>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</si>
  <si>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</si>
  <si>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</si>
  <si>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</si>
  <si>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</si>
  <si>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</si>
  <si>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</si>
  <si>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</si>
  <si>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</si>
  <si>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</si>
  <si>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</si>
  <si>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</si>
  <si>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</si>
  <si>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</si>
  <si>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</si>
  <si>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</si>
  <si>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</si>
  <si>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</si>
  <si>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</si>
  <si>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</si>
  <si>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</si>
  <si>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</si>
  <si>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</si>
  <si>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</si>
  <si>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</si>
  <si>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</si>
  <si>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</si>
  <si>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</si>
  <si>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</si>
  <si>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</si>
  <si>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</si>
  <si>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</si>
  <si>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</si>
  <si>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</si>
  <si>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</si>
  <si>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</si>
  <si>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</si>
  <si>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</si>
  <si>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</si>
  <si>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</si>
  <si>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</si>
  <si>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</si>
  <si>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</si>
  <si>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</si>
  <si>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</si>
  <si>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</si>
  <si>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</si>
  <si>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</si>
  <si>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</si>
  <si>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</si>
  <si>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</si>
  <si>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</si>
  <si>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</si>
  <si>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</si>
  <si>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</si>
  <si>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</si>
  <si>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</si>
  <si>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</si>
  <si>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</si>
  <si>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</si>
  <si>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</si>
  <si>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</si>
  <si>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</si>
  <si>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</si>
  <si>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</si>
  <si>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</si>
  <si>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</si>
  <si>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</si>
  <si>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</si>
  <si>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</si>
  <si>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</si>
  <si>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</si>
  <si>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</si>
  <si>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</si>
  <si>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</si>
  <si>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</si>
  <si>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</si>
  <si>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</si>
  <si>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</si>
  <si>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</si>
  <si>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</si>
  <si>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</si>
  <si>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</si>
  <si>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</si>
  <si>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</si>
  <si>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</si>
  <si>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</si>
  <si>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</si>
  <si>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</si>
  <si>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</si>
  <si>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</si>
  <si>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</si>
  <si>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</si>
  <si>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</si>
  <si>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</si>
  <si>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</si>
  <si>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</si>
  <si>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</si>
  <si>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</si>
  <si>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</si>
  <si>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</si>
  <si>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</si>
  <si>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</si>
  <si>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</si>
  <si>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</si>
  <si>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</si>
  <si>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</si>
  <si>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</si>
  <si>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</si>
  <si>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</si>
  <si>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</si>
  <si>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</si>
  <si>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</si>
  <si>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</si>
  <si>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</si>
  <si>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</si>
  <si>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</si>
  <si>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</si>
  <si>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</si>
  <si>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</si>
  <si>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</si>
  <si>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</si>
  <si>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</si>
  <si>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</si>
  <si>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</si>
  <si>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</si>
  <si>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</si>
  <si>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</si>
  <si>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</si>
  <si>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</si>
  <si>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</si>
  <si>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</si>
  <si>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</si>
  <si>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</si>
  <si>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</si>
  <si>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</si>
  <si>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</si>
  <si>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</si>
  <si>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</si>
  <si>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</si>
  <si>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</si>
  <si>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</si>
  <si>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</si>
  <si>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</si>
  <si>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</si>
  <si>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</si>
  <si>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</si>
  <si>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</si>
  <si>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</si>
  <si>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</si>
  <si>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</si>
  <si>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</si>
  <si>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</si>
  <si>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</si>
  <si>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</si>
  <si>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</si>
  <si>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</si>
  <si>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</si>
  <si>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</si>
  <si>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</si>
  <si>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</si>
  <si>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</si>
  <si>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</si>
  <si>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</si>
  <si>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</si>
  <si>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</si>
  <si>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</si>
  <si>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</si>
  <si>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</si>
  <si>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</si>
  <si>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</si>
  <si>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</si>
  <si>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</si>
  <si>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</si>
  <si>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</si>
  <si>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</si>
  <si>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</si>
  <si>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</si>
  <si>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</si>
  <si>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</si>
  <si>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</si>
  <si>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</si>
  <si>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</si>
  <si>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</si>
  <si>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</si>
  <si>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</si>
  <si>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</si>
  <si>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</si>
  <si>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</si>
  <si>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</si>
  <si>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</si>
  <si>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</si>
  <si>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</si>
  <si>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</si>
  <si>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</si>
  <si>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</si>
  <si>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</si>
  <si>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</si>
  <si>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</si>
  <si>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</si>
  <si>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</si>
  <si>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</si>
  <si>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</si>
  <si>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</si>
  <si>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</si>
  <si>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</si>
  <si>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</si>
  <si>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</si>
  <si>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</si>
  <si>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</si>
  <si>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</si>
  <si>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</si>
  <si>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</si>
  <si>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</si>
  <si>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</si>
  <si>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</si>
  <si>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</si>
  <si>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</si>
  <si>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</si>
  <si>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</si>
  <si>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</si>
  <si>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</si>
  <si>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</si>
  <si>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</si>
  <si>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</si>
  <si>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</si>
  <si>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</si>
  <si>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</si>
  <si>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</si>
  <si>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</si>
  <si>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</si>
  <si>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</si>
  <si>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</si>
  <si>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</si>
  <si>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</si>
  <si>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</si>
  <si>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</si>
  <si>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</si>
  <si>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</si>
  <si>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</si>
  <si>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</si>
  <si>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</si>
  <si>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</si>
  <si>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</si>
  <si>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</si>
  <si>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</si>
  <si>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</si>
  <si>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</si>
  <si>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</si>
  <si>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</si>
  <si>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</si>
  <si>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</si>
  <si>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</si>
  <si>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</si>
  <si>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</si>
  <si>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</si>
  <si>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</si>
  <si>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</si>
  <si>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</si>
  <si>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</si>
  <si>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</si>
  <si>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</si>
  <si>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</si>
  <si>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</si>
  <si>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</si>
  <si>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</si>
  <si>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</si>
  <si>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</si>
  <si>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</si>
  <si>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</si>
  <si>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</si>
  <si>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</si>
  <si>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</si>
  <si>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</si>
  <si>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</si>
  <si>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</si>
  <si>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</si>
  <si>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</si>
  <si>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</si>
  <si>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</si>
  <si>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</si>
  <si>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</si>
  <si>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</si>
  <si>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</si>
  <si>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</si>
  <si>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</si>
  <si>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</si>
  <si>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</si>
  <si>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</si>
  <si>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</si>
  <si>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</si>
  <si>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</si>
  <si>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</si>
  <si>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</si>
  <si>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</si>
  <si>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</si>
  <si>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</si>
  <si>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</si>
  <si>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</si>
  <si>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</si>
  <si>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</si>
  <si>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</si>
  <si>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</si>
  <si>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</si>
  <si>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</si>
  <si>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</si>
  <si>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</si>
  <si>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</si>
  <si>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</si>
  <si>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</si>
  <si>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</si>
  <si>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</si>
  <si>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</si>
  <si>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</si>
  <si>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</si>
  <si>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</si>
  <si>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</si>
  <si>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</si>
  <si>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</si>
  <si>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</si>
  <si>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</si>
  <si>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</si>
  <si>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</si>
  <si>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</si>
  <si>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</si>
  <si>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</si>
  <si>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</si>
  <si>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</si>
  <si>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</si>
  <si>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</si>
  <si>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</si>
  <si>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</si>
  <si>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</si>
  <si>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</si>
  <si>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</si>
  <si>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</si>
  <si>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</si>
  <si>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</si>
  <si>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</si>
  <si>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</si>
  <si>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</si>
  <si>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</si>
  <si>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</si>
  <si>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</si>
  <si>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</si>
  <si>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</si>
  <si>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</si>
  <si>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</si>
  <si>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</si>
  <si>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</si>
  <si>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</si>
  <si>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</si>
  <si>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</si>
  <si>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</si>
  <si>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</si>
  <si>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</si>
  <si>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</si>
  <si>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</si>
  <si>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</si>
  <si>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</si>
  <si>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</si>
  <si>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</si>
  <si>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</si>
  <si>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</si>
  <si>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</si>
  <si>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</si>
  <si>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</si>
  <si>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</si>
  <si>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</si>
  <si>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</si>
  <si>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</si>
  <si>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</si>
  <si>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</si>
  <si>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</si>
  <si>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</si>
  <si>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</si>
  <si>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</si>
  <si>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</si>
  <si>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</si>
  <si>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</si>
  <si>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</si>
  <si>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</si>
  <si>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</si>
  <si>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</si>
  <si>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</si>
  <si>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</si>
  <si>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</si>
  <si>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</si>
  <si>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</si>
  <si>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</si>
  <si>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</si>
  <si>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</si>
  <si>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</si>
  <si>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</si>
  <si>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</si>
  <si>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</si>
  <si>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</si>
  <si>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</si>
  <si>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</si>
  <si>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</si>
  <si>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</si>
  <si>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</si>
  <si>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</si>
  <si>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</si>
  <si>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</si>
  <si>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</si>
  <si>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</si>
  <si>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</si>
  <si>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</si>
  <si>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</si>
  <si>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</si>
  <si>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</si>
  <si>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</si>
  <si>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</si>
  <si>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</si>
  <si>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</si>
  <si>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</si>
  <si>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</si>
  <si>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</si>
  <si>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</si>
  <si>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</si>
  <si>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</si>
  <si>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</si>
  <si>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</si>
  <si>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</si>
  <si>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</si>
  <si>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</si>
  <si>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</si>
  <si>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</si>
  <si>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</si>
  <si>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</si>
  <si>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</si>
  <si>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</si>
  <si>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</si>
  <si>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</si>
  <si>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</si>
  <si>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</si>
  <si>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</si>
  <si>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</si>
  <si>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</si>
  <si>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</si>
  <si>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</si>
  <si>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</si>
  <si>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</si>
  <si>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</si>
  <si>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</si>
  <si>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</si>
  <si>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</si>
  <si>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</si>
  <si>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</si>
  <si>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</si>
  <si>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</si>
  <si>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</si>
  <si>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</si>
  <si>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</si>
  <si>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</si>
  <si>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</si>
  <si>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</si>
  <si>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</si>
  <si>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</si>
  <si>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</si>
  <si>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</si>
  <si>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</si>
  <si>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</si>
  <si>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</si>
  <si>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</si>
  <si>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</si>
  <si>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</si>
  <si>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</si>
  <si>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</si>
  <si>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</si>
  <si>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</si>
  <si>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</si>
  <si>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</si>
  <si>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</si>
  <si>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</si>
  <si>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</si>
  <si>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</si>
  <si>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</si>
  <si>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</si>
  <si>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</si>
  <si>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</si>
  <si>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</si>
  <si>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</si>
  <si>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</si>
  <si>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</si>
  <si>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</si>
  <si>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</si>
  <si>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</si>
  <si>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</si>
  <si>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</si>
  <si>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</si>
  <si>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</si>
  <si>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</si>
  <si>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</si>
  <si>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</si>
  <si>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</si>
  <si>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</si>
  <si>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</si>
  <si>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</si>
  <si>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</si>
  <si>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</si>
  <si>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</si>
  <si>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</si>
  <si>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</si>
  <si>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</si>
  <si>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</si>
  <si>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</si>
  <si>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</si>
  <si>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</si>
  <si>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</si>
  <si>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</si>
  <si>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</si>
  <si>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</si>
  <si>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</si>
  <si>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</si>
  <si>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</si>
  <si>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</si>
  <si>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</si>
  <si>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</si>
  <si>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</si>
  <si>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</si>
  <si>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</si>
  <si>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</si>
  <si>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</si>
  <si>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</si>
  <si>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</si>
  <si>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</si>
  <si>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</si>
  <si>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</si>
  <si>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</si>
  <si>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</si>
  <si>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</si>
  <si>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</si>
  <si>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</si>
  <si>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</si>
  <si>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</si>
  <si>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</si>
  <si>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</si>
  <si>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</si>
  <si>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</si>
  <si>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</si>
  <si>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</si>
  <si>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</si>
  <si>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</si>
  <si>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</si>
  <si>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</si>
  <si>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</si>
  <si>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</si>
  <si>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</si>
  <si>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</si>
  <si>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</si>
  <si>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</si>
  <si>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</si>
  <si>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</si>
  <si>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</si>
  <si>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</si>
  <si>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</si>
  <si>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</si>
  <si>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</si>
  <si>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</si>
  <si>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</si>
  <si>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</si>
  <si>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</si>
  <si>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</si>
  <si>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</si>
  <si>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</si>
  <si>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</si>
  <si>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</si>
  <si>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</si>
  <si>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</si>
  <si>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</si>
  <si>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</si>
  <si>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</si>
  <si>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</si>
  <si>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</si>
  <si>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</si>
  <si>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</si>
  <si>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</si>
  <si>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</si>
  <si>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</si>
  <si>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</si>
  <si>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</si>
  <si>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</si>
  <si>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</si>
  <si>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</si>
  <si>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</si>
  <si>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</si>
  <si>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</si>
  <si>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</si>
  <si>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</si>
  <si>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</si>
  <si>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</si>
  <si>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</si>
  <si>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</si>
  <si>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</si>
  <si>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</si>
  <si>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</si>
  <si>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</si>
  <si>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</si>
  <si>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</si>
  <si>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</si>
  <si>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</si>
  <si>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</si>
  <si>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</si>
  <si>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</si>
  <si>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</si>
  <si>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</si>
  <si>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</si>
  <si>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</si>
  <si>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</si>
  <si>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</si>
  <si>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</si>
  <si>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</si>
  <si>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</si>
  <si>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</si>
  <si>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</si>
  <si>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</si>
  <si>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</si>
  <si>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</si>
  <si>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</si>
  <si>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</si>
  <si>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</si>
  <si>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</si>
  <si>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</si>
  <si>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</si>
  <si>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</si>
  <si>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</si>
  <si>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</si>
  <si>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</si>
  <si>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</si>
  <si>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</si>
  <si>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</si>
  <si>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</si>
  <si>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</si>
  <si>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</si>
  <si>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</si>
  <si>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</si>
  <si>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</si>
  <si>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</si>
  <si>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</si>
  <si>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</si>
  <si>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</si>
  <si>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</si>
  <si>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</si>
  <si>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</si>
  <si>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</si>
  <si>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</si>
  <si>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</si>
  <si>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</si>
  <si>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</si>
  <si>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</si>
  <si>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</si>
  <si>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</si>
  <si>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</si>
  <si>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</si>
  <si>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</si>
  <si>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</si>
  <si>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</si>
  <si>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</si>
  <si>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</si>
  <si>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</si>
  <si>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</si>
  <si>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</si>
  <si>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</si>
  <si>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</si>
  <si>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</si>
  <si>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</si>
  <si>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</si>
  <si>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</si>
  <si>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</si>
  <si>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</si>
  <si>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</si>
  <si>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</si>
  <si>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</si>
  <si>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</si>
  <si>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</si>
  <si>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</si>
  <si>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</si>
  <si>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</si>
  <si>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</si>
  <si>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</si>
  <si>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</si>
  <si>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</si>
  <si>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</si>
  <si>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</si>
  <si>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</si>
  <si>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</si>
  <si>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</si>
  <si>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</si>
  <si>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</si>
  <si>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</si>
  <si>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</si>
  <si>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</si>
  <si>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</si>
  <si>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</si>
  <si>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</si>
  <si>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</si>
  <si>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</si>
  <si>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</si>
  <si>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</si>
  <si>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</si>
  <si>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</si>
  <si>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</si>
  <si>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</si>
  <si>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</si>
  <si>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</si>
  <si>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</si>
  <si>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</si>
  <si>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</si>
  <si>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</si>
  <si>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</si>
  <si>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</si>
  <si>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</si>
  <si>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</si>
  <si>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</si>
  <si>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</si>
  <si>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</si>
  <si>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</si>
  <si>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</si>
  <si>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</si>
  <si>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</si>
  <si>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</si>
  <si>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</si>
  <si>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</si>
  <si>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</si>
  <si>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</si>
  <si>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</si>
  <si>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</si>
  <si>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</si>
  <si>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</si>
  <si>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</si>
  <si>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</si>
  <si>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</si>
  <si>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</si>
  <si>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</si>
  <si>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</si>
  <si>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</si>
  <si>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</si>
  <si>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</si>
  <si>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</si>
  <si>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</si>
  <si>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</si>
  <si>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</si>
  <si>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</si>
  <si>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</si>
  <si>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</si>
  <si>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</si>
  <si>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</si>
  <si>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</si>
  <si>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</si>
  <si>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</si>
  <si>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</si>
  <si>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</si>
  <si>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</si>
  <si>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</si>
  <si>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</si>
  <si>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</si>
  <si>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</si>
  <si>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</si>
  <si>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</si>
  <si>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</si>
  <si>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</si>
  <si>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</si>
  <si>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</si>
  <si>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</si>
  <si>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</si>
  <si>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</si>
  <si>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</si>
  <si>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</si>
  <si>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</si>
  <si>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</si>
  <si>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</si>
  <si>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</si>
  <si>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</si>
  <si>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</si>
  <si>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</si>
  <si>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</si>
  <si>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</si>
  <si>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</si>
  <si>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</si>
  <si>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</si>
  <si>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</si>
  <si>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</si>
  <si>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</si>
  <si>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</si>
  <si>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</si>
  <si>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</si>
  <si>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</si>
  <si>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</si>
  <si>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</si>
  <si>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</si>
  <si>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</si>
  <si>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</si>
  <si>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</si>
  <si>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</si>
  <si>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</si>
  <si>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</si>
  <si>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</si>
  <si>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</si>
  <si>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</si>
  <si>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</si>
  <si>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</si>
  <si>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</si>
  <si>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</si>
  <si>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</si>
  <si>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</si>
  <si>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</si>
  <si>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</si>
  <si>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</si>
  <si>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</si>
  <si>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</si>
  <si>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</si>
  <si>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</si>
  <si>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</si>
  <si>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</si>
  <si>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</si>
  <si>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</si>
  <si>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</si>
  <si>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</si>
  <si>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</si>
  <si>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</si>
  <si>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</si>
  <si>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</si>
  <si>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</si>
  <si>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</si>
  <si>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</si>
  <si>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</si>
  <si>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</si>
  <si>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</si>
  <si>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</si>
  <si>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</si>
  <si>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</si>
  <si>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</si>
  <si>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</si>
  <si>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</si>
  <si>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</si>
  <si>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</si>
  <si>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</si>
  <si>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</si>
  <si>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</si>
  <si>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</si>
  <si>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</si>
  <si>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</si>
  <si>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</si>
  <si>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</si>
  <si>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</si>
  <si>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</si>
  <si>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</si>
  <si>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</si>
  <si>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</si>
  <si>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</si>
  <si>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</si>
  <si>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</si>
  <si>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</si>
  <si>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</si>
  <si>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</si>
  <si>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</si>
  <si>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</si>
  <si>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</si>
  <si>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</si>
  <si>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</si>
  <si>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</si>
  <si>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</si>
  <si>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</si>
  <si>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</si>
  <si>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</si>
  <si>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</si>
  <si>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</si>
  <si>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</si>
  <si>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</si>
  <si>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</si>
  <si>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</si>
  <si>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</si>
  <si>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</si>
  <si>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</si>
  <si>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</si>
  <si>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</si>
  <si>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</si>
  <si>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</si>
  <si>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</si>
  <si>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</si>
  <si>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</si>
  <si>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</si>
  <si>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</si>
  <si>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</si>
  <si>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</si>
  <si>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</si>
  <si>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</si>
  <si>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</si>
  <si>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</si>
  <si>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</si>
  <si>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</si>
  <si>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</si>
  <si>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</si>
  <si>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</si>
  <si>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</si>
  <si>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</si>
  <si>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</si>
  <si>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</si>
  <si>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</si>
  <si>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</si>
  <si>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</si>
  <si>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</si>
  <si>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</si>
  <si>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</si>
  <si>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</si>
  <si>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</si>
  <si>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</si>
  <si>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</si>
  <si>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</si>
  <si>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</si>
  <si>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</si>
  <si>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</si>
  <si>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</si>
  <si>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</si>
  <si>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</si>
  <si>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</si>
  <si>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</si>
  <si>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</si>
  <si>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</si>
  <si>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</si>
  <si>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</si>
  <si>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</si>
  <si>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</si>
  <si>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</si>
  <si>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</si>
  <si>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</si>
  <si>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</si>
  <si>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</si>
  <si>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</si>
  <si>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</si>
  <si>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</si>
  <si>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</si>
  <si>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</si>
  <si>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</si>
  <si>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</si>
  <si>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</si>
  <si>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</si>
  <si>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</si>
  <si>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</si>
  <si>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</si>
  <si>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</si>
  <si>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</si>
  <si>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</si>
  <si>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</si>
  <si>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</si>
  <si>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</si>
  <si>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</si>
  <si>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</si>
  <si>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</si>
  <si>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</si>
  <si>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</si>
  <si>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</si>
  <si>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</si>
  <si>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</si>
  <si>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</si>
  <si>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</si>
  <si>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</si>
  <si>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</si>
  <si>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</si>
  <si>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</si>
  <si>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</si>
  <si>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</si>
  <si>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</si>
  <si>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</si>
  <si>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</si>
  <si>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</si>
  <si>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</si>
  <si>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</si>
  <si>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</si>
  <si>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</si>
  <si>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</si>
  <si>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</si>
  <si>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</si>
  <si>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</si>
  <si>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</si>
  <si>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</si>
  <si>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</si>
  <si>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</si>
  <si>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</si>
  <si>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</si>
  <si>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</si>
  <si>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</si>
  <si>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</si>
  <si>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</si>
  <si>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</si>
  <si>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</si>
  <si>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</si>
  <si>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</si>
  <si>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</si>
  <si>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</si>
  <si>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</si>
  <si>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</si>
  <si>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</si>
  <si>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</si>
  <si>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</si>
  <si>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</si>
  <si>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</si>
  <si>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</si>
  <si>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</si>
  <si>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</si>
  <si>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</si>
  <si>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</si>
  <si>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</si>
  <si>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</si>
  <si>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</si>
  <si>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</si>
  <si>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</si>
  <si>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</si>
  <si>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</si>
  <si>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</si>
  <si>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</si>
  <si>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</si>
  <si>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</si>
  <si>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</si>
  <si>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</si>
  <si>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</si>
  <si>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</si>
  <si>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</si>
  <si>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</si>
  <si>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</si>
  <si>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</si>
  <si>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</si>
  <si>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</si>
  <si>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</si>
  <si>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</si>
  <si>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</si>
  <si>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</si>
  <si>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</si>
  <si>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</si>
  <si>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</si>
  <si>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</si>
  <si>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</si>
  <si>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</si>
  <si>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</si>
  <si>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</si>
  <si>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</si>
  <si>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</si>
  <si>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</si>
  <si>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</si>
  <si>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</si>
  <si>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</si>
  <si>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</si>
  <si>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</si>
  <si>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</si>
  <si>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</si>
  <si>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</si>
  <si>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</si>
  <si>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</si>
  <si>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</si>
  <si>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</si>
  <si>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</si>
  <si>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</si>
  <si>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</si>
  <si>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</si>
  <si>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</si>
  <si>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</si>
  <si>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</si>
  <si>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</si>
  <si>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</si>
  <si>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</si>
  <si>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</si>
  <si>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</si>
  <si>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</si>
  <si>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</si>
  <si>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</si>
  <si>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</si>
  <si>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</si>
  <si>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</si>
  <si>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</si>
  <si>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</si>
  <si>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</si>
  <si>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</si>
  <si>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</si>
  <si>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</si>
  <si>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</si>
  <si>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</si>
  <si>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</si>
  <si>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</si>
  <si>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</si>
  <si>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</si>
  <si>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</si>
  <si>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</si>
  <si>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</si>
  <si>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</si>
  <si>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</si>
  <si>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</si>
  <si>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</si>
  <si>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</si>
  <si>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</si>
  <si>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</si>
  <si>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</si>
  <si>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</si>
  <si>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</si>
  <si>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</si>
  <si>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</si>
  <si>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</si>
  <si>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</si>
  <si>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</si>
  <si>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</si>
  <si>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</si>
  <si>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</si>
  <si>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</si>
  <si>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</si>
  <si>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</si>
  <si>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</si>
  <si>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</si>
  <si>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</si>
  <si>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</si>
  <si>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</si>
  <si>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</si>
  <si>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</si>
  <si>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</si>
  <si>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</si>
  <si>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</si>
  <si>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</si>
  <si>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</si>
  <si>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</si>
  <si>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</si>
  <si>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</si>
  <si>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</si>
  <si>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</si>
  <si>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</si>
  <si>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</si>
  <si>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</si>
  <si>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</si>
  <si>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</si>
  <si>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</si>
  <si>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</si>
  <si>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</si>
  <si>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</si>
  <si>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</si>
  <si>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</si>
  <si>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</si>
  <si>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</si>
  <si>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</si>
  <si>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</si>
  <si>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</si>
  <si>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</si>
  <si>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</si>
  <si>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</si>
  <si>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</si>
  <si>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</si>
  <si>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</si>
  <si>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</si>
  <si>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</si>
  <si>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</si>
  <si>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</si>
  <si>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</si>
  <si>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</si>
  <si>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</si>
  <si>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</si>
  <si>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</si>
  <si>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</si>
  <si>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</si>
  <si>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</si>
  <si>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</si>
  <si>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</si>
  <si>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</si>
  <si>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</si>
  <si>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</si>
  <si>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</si>
  <si>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</si>
  <si>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</si>
  <si>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</si>
  <si>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</si>
  <si>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</si>
  <si>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</si>
  <si>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</si>
  <si>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</si>
  <si>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</si>
  <si>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</si>
  <si>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</si>
  <si>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</si>
  <si>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</si>
  <si>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</si>
  <si>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</si>
  <si>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</si>
  <si>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</si>
  <si>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</si>
  <si>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</si>
  <si>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</si>
  <si>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</si>
  <si>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</si>
  <si>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</si>
  <si>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</si>
  <si>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</si>
  <si>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</si>
  <si>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</si>
  <si>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</si>
  <si>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</si>
  <si>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</si>
  <si>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</si>
  <si>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</si>
  <si>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</si>
  <si>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</si>
  <si>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</si>
  <si>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</si>
  <si>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</si>
  <si>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</si>
  <si>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</si>
  <si>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</si>
  <si>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</si>
  <si>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</si>
  <si>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</si>
  <si>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</si>
  <si>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</si>
  <si>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</si>
  <si>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</si>
  <si>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</si>
  <si>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</si>
  <si>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</si>
  <si>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</si>
  <si>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</si>
  <si>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</si>
  <si>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</si>
  <si>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</si>
  <si>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</si>
  <si>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</si>
  <si>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</si>
  <si>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</si>
  <si>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</si>
  <si>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</si>
  <si>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</si>
  <si>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</si>
  <si>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</si>
  <si>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</si>
  <si>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</si>
  <si>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</si>
  <si>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</si>
  <si>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</si>
  <si>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</si>
  <si>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</si>
  <si>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</si>
  <si>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</si>
  <si>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</si>
  <si>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</si>
  <si>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</si>
  <si>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</si>
  <si>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</si>
  <si>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</si>
  <si>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</si>
  <si>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</si>
  <si>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</si>
  <si>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</si>
  <si>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</si>
  <si>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</si>
  <si>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</si>
  <si>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</si>
  <si>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</si>
  <si>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</si>
  <si>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</si>
  <si>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</si>
  <si>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</si>
  <si>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</si>
  <si>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</si>
  <si>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</si>
  <si>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</si>
  <si>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</si>
  <si>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</si>
  <si>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</si>
  <si>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</si>
  <si>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</si>
  <si>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</si>
  <si>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</si>
  <si>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</si>
  <si>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</si>
  <si>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</si>
  <si>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</si>
  <si>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</si>
  <si>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</si>
  <si>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</si>
  <si>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</si>
  <si>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</si>
  <si>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</si>
  <si>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</si>
  <si>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</si>
  <si>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</si>
  <si>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</si>
  <si>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</si>
  <si>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</si>
  <si>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</si>
  <si>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</si>
  <si>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</si>
  <si>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</si>
  <si>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</si>
  <si>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</si>
  <si>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</si>
  <si>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</si>
  <si>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</si>
  <si>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</si>
  <si>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</si>
  <si>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</si>
  <si>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</si>
  <si>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</si>
  <si>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</si>
  <si>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</si>
  <si>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</si>
  <si>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</si>
  <si>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</si>
  <si>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</si>
  <si>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</si>
  <si>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</si>
  <si>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</si>
  <si>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</si>
  <si>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</si>
  <si>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</si>
  <si>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</si>
  <si>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</si>
  <si>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</si>
  <si>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</si>
  <si>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</si>
  <si>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</si>
  <si>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</si>
  <si>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</si>
  <si>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</si>
  <si>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</si>
  <si>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</si>
  <si>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</si>
  <si>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</si>
  <si>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</si>
  <si>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</si>
  <si>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</si>
  <si>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</si>
  <si>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</si>
  <si>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</si>
  <si>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</si>
  <si>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</si>
  <si>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</si>
  <si>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</si>
  <si>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</si>
  <si>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</si>
  <si>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</si>
  <si>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</si>
  <si>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</si>
  <si>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</si>
  <si>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</si>
  <si>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</si>
  <si>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</si>
  <si>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</si>
  <si>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</si>
  <si>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</si>
  <si>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</si>
  <si>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</si>
  <si>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</si>
  <si>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</si>
  <si>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</si>
  <si>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</si>
  <si>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</si>
  <si>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</si>
  <si>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</si>
  <si>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</si>
  <si>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</si>
  <si>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</si>
  <si>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</si>
  <si>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</si>
  <si>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</si>
  <si>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</si>
  <si>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</si>
  <si>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</si>
  <si>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</si>
  <si>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</si>
  <si>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</si>
  <si>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</si>
  <si>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</si>
  <si>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</si>
  <si>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</si>
  <si>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</si>
  <si>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</si>
  <si>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</si>
  <si>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</si>
  <si>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</si>
  <si>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</si>
  <si>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</si>
  <si>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</si>
  <si>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</si>
  <si>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</si>
  <si>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</si>
  <si>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</si>
  <si>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</si>
  <si>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</si>
  <si>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</si>
  <si>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</si>
  <si>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</si>
  <si>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</si>
  <si>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</si>
  <si>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</si>
  <si>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</si>
  <si>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</si>
  <si>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</si>
  <si>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</si>
  <si>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</si>
  <si>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</si>
  <si>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</si>
  <si>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</si>
  <si>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</si>
  <si>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</si>
  <si>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</si>
  <si>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</si>
  <si>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</si>
  <si>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</si>
  <si>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</si>
  <si>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</si>
  <si>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</si>
  <si>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</si>
  <si>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</si>
  <si>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</si>
  <si>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</si>
  <si>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</si>
  <si>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</si>
  <si>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</si>
  <si>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</si>
  <si>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</si>
  <si>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</si>
  <si>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</si>
  <si>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</si>
  <si>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</si>
  <si>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</si>
  <si>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</si>
  <si>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</si>
  <si>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</si>
  <si>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</si>
  <si>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</si>
  <si>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</si>
  <si>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</si>
  <si>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</si>
  <si>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</si>
  <si>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</si>
  <si>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</si>
  <si>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</si>
  <si>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</si>
  <si>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</si>
  <si>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</si>
  <si>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</si>
  <si>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</si>
  <si>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</si>
  <si>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</si>
  <si>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</si>
  <si>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</si>
  <si>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</si>
  <si>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</si>
  <si>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</si>
  <si>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</si>
  <si>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</si>
  <si>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</si>
  <si>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</si>
  <si>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</si>
  <si>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</si>
  <si>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</si>
  <si>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</si>
  <si>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</si>
  <si>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</si>
  <si>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</si>
  <si>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</si>
  <si>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</si>
  <si>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</si>
  <si>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</si>
  <si>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</si>
  <si>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</si>
  <si>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</si>
  <si>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</si>
  <si>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</si>
  <si>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</si>
  <si>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</si>
  <si>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</si>
  <si>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</si>
  <si>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</si>
  <si>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</si>
  <si>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</si>
  <si>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</si>
  <si>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</si>
  <si>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</si>
  <si>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</si>
  <si>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</si>
  <si>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</si>
  <si>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</si>
  <si>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</si>
  <si>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</si>
  <si>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</si>
  <si>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</si>
  <si>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</si>
  <si>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</si>
  <si>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</si>
  <si>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</si>
  <si>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</si>
  <si>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</si>
  <si>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</si>
  <si>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</si>
  <si>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</si>
  <si>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</si>
  <si>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</si>
  <si>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</si>
  <si>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</si>
  <si>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</si>
  <si>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</si>
  <si>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</si>
  <si>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</si>
  <si>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</si>
  <si>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</si>
  <si>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</si>
  <si>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</si>
  <si>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</si>
  <si>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</si>
  <si>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</si>
  <si>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</si>
  <si>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</si>
  <si>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</si>
  <si>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</si>
  <si>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</si>
  <si>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</si>
  <si>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</si>
  <si>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</si>
  <si>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</si>
  <si>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</si>
  <si>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</si>
  <si>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</si>
  <si>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</si>
  <si>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</si>
  <si>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</si>
  <si>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</si>
  <si>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</si>
  <si>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</si>
  <si>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</si>
  <si>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</si>
  <si>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</si>
  <si>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</si>
  <si>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</si>
  <si>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</si>
  <si>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</si>
  <si>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</si>
  <si>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</si>
  <si>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</si>
  <si>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</si>
  <si>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</si>
  <si>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</si>
  <si>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</si>
  <si>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</si>
  <si>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</si>
  <si>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</si>
  <si>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</si>
  <si>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</si>
  <si>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</si>
  <si>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</si>
  <si>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</si>
  <si>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</si>
  <si>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</si>
  <si>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</si>
  <si>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</si>
  <si>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</si>
  <si>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</si>
  <si>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</si>
  <si>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</si>
  <si>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</si>
  <si>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</si>
  <si>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</si>
  <si>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</si>
  <si>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</si>
  <si>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</si>
  <si>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</si>
  <si>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</si>
  <si>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</si>
  <si>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</si>
  <si>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</si>
  <si>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</si>
  <si>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</si>
  <si>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</si>
  <si>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</si>
  <si>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</si>
  <si>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</si>
  <si>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</si>
  <si>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</si>
  <si>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</si>
  <si>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</si>
  <si>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</si>
  <si>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</si>
  <si>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</si>
  <si>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</si>
  <si>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</si>
  <si>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</si>
  <si>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</si>
  <si>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</si>
  <si>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</si>
  <si>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</si>
  <si>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</si>
  <si>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</si>
  <si>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</si>
  <si>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</si>
  <si>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</si>
  <si>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</si>
  <si>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</si>
  <si>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</si>
  <si>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</si>
  <si>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</si>
  <si>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</si>
  <si>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</si>
  <si>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</si>
  <si>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</si>
  <si>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</si>
  <si>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</si>
  <si>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</si>
  <si>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</si>
  <si>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</si>
  <si>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</si>
  <si>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</si>
  <si>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</si>
  <si>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</si>
  <si>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</si>
  <si>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</si>
  <si>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</si>
  <si>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</si>
  <si>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</si>
  <si>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</si>
  <si>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</si>
  <si>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</si>
  <si>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</si>
  <si>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</si>
  <si>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</si>
  <si>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</si>
  <si>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</si>
  <si>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</si>
  <si>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</si>
  <si>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</si>
  <si>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</si>
  <si>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</si>
  <si>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</si>
  <si>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</si>
  <si>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</si>
  <si>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</si>
  <si>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</si>
  <si>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</si>
  <si>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</si>
  <si>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</si>
  <si>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</si>
  <si>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</si>
  <si>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</si>
  <si>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</si>
  <si>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</si>
  <si>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</si>
  <si>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</si>
  <si>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</si>
  <si>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</si>
  <si>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</si>
  <si>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</si>
  <si>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</si>
  <si>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</si>
  <si>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</si>
  <si>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</si>
  <si>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</si>
  <si>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</si>
  <si>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</si>
  <si>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</si>
  <si>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</si>
  <si>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</si>
  <si>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</si>
  <si>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</si>
  <si>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</si>
  <si>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</si>
  <si>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</si>
  <si>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</si>
  <si>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</si>
  <si>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</si>
  <si>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</si>
  <si>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</si>
  <si>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</si>
  <si>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</si>
  <si>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</si>
  <si>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</si>
  <si>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</si>
  <si>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</si>
  <si>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</si>
  <si>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</si>
  <si>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</si>
  <si>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</si>
  <si>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</si>
  <si>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</si>
  <si>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</si>
  <si>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</si>
  <si>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</si>
  <si>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</si>
  <si>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</si>
  <si>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</si>
  <si>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</si>
  <si>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</si>
  <si>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</si>
  <si>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</si>
  <si>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</si>
  <si>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</si>
  <si>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</si>
  <si>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</si>
  <si>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</si>
  <si>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</si>
  <si>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</si>
  <si>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</si>
  <si>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</si>
  <si>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</si>
  <si>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</si>
  <si>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</si>
  <si>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</si>
  <si>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</si>
  <si>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</si>
  <si>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</si>
  <si>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</si>
  <si>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</si>
  <si>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</si>
  <si>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</si>
  <si>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</si>
  <si>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</si>
  <si>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</si>
  <si>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</si>
  <si>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</si>
  <si>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</si>
  <si>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</si>
  <si>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</si>
  <si>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</si>
  <si>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</si>
  <si>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</si>
  <si>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</si>
  <si>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</si>
  <si>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</si>
  <si>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</si>
  <si>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</si>
  <si>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</si>
  <si>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</si>
  <si>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</si>
  <si>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</si>
  <si>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</si>
  <si>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</si>
  <si>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</si>
  <si>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</si>
  <si>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</si>
  <si>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</si>
  <si>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</si>
  <si>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</si>
  <si>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</si>
  <si>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</si>
  <si>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</si>
  <si>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</si>
  <si>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</si>
  <si>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</si>
  <si>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</si>
  <si>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</si>
  <si>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</si>
  <si>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</si>
  <si>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</si>
  <si>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</si>
  <si>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</si>
  <si>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</si>
  <si>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</si>
  <si>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</si>
  <si>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</si>
  <si>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</si>
  <si>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</si>
  <si>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</si>
  <si>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</si>
  <si>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</si>
  <si>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</si>
  <si>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</si>
  <si>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</si>
  <si>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</si>
  <si>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</si>
  <si>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</si>
  <si>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</si>
  <si>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</si>
  <si>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</si>
  <si>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</si>
  <si>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</si>
  <si>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</si>
  <si>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</si>
  <si>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</si>
  <si>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</si>
  <si>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</si>
  <si>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</si>
  <si>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</si>
  <si>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</si>
  <si>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</si>
  <si>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</si>
  <si>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</si>
  <si>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</si>
  <si>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</si>
  <si>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</si>
  <si>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</si>
  <si>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</si>
  <si>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</si>
  <si>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</si>
  <si>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</si>
  <si>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</si>
  <si>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</si>
  <si>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</si>
  <si>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</si>
  <si>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</si>
  <si>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</si>
  <si>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</si>
  <si>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</si>
  <si>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</si>
  <si>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</si>
  <si>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</si>
  <si>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</si>
  <si>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</si>
  <si>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</si>
  <si>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</si>
  <si>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</si>
  <si>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</si>
  <si>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</si>
  <si>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</si>
  <si>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</si>
  <si>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</si>
  <si>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</si>
  <si>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</si>
  <si>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</si>
  <si>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</si>
  <si>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</si>
  <si>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</si>
  <si>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</si>
  <si>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</si>
  <si>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</si>
  <si>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</si>
  <si>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</si>
  <si>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</si>
  <si>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</si>
  <si>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</si>
  <si>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</si>
  <si>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</si>
  <si>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</si>
  <si>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</si>
  <si>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</si>
  <si>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</si>
  <si>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</si>
  <si>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</si>
  <si>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</si>
  <si>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</si>
  <si>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</si>
  <si>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</si>
  <si>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</si>
  <si>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</si>
  <si>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</si>
  <si>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</si>
  <si>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</si>
  <si>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</si>
  <si>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</si>
  <si>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</si>
  <si>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</si>
  <si>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</si>
  <si>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</si>
  <si>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</si>
  <si>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</si>
  <si>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</si>
  <si>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</si>
  <si>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</si>
  <si>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</si>
  <si>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</si>
  <si>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</si>
  <si>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</si>
  <si>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</si>
  <si>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</si>
  <si>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</si>
  <si>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</si>
  <si>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</si>
  <si>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</si>
  <si>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</si>
  <si>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</si>
  <si>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</si>
  <si>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</si>
  <si>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</si>
  <si>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</si>
  <si>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</si>
  <si>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</si>
  <si>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</si>
  <si>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</si>
  <si>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</si>
  <si>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</si>
  <si>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</si>
  <si>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</si>
  <si>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</si>
  <si>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</si>
  <si>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</si>
  <si>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</si>
  <si>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</si>
  <si>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</si>
  <si>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</si>
  <si>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</si>
  <si>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</si>
  <si>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</si>
  <si>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</si>
  <si>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</si>
  <si>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</si>
  <si>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</si>
  <si>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</si>
  <si>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</si>
  <si>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</si>
  <si>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</si>
  <si>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</si>
  <si>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</si>
  <si>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</si>
  <si>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</si>
  <si>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</si>
  <si>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</si>
  <si>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</si>
  <si>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</si>
  <si>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</si>
  <si>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</si>
  <si>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</si>
  <si>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</si>
  <si>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</si>
  <si>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</si>
  <si>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</si>
  <si>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</si>
  <si>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</si>
  <si>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</si>
  <si>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</si>
  <si>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</si>
  <si>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</si>
  <si>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</si>
  <si>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</si>
  <si>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</si>
  <si>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</si>
  <si>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</si>
  <si>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</si>
  <si>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</si>
  <si>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</si>
  <si>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</si>
  <si>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</si>
  <si>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</si>
  <si>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</si>
  <si>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</si>
  <si>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</si>
  <si>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</si>
  <si>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</si>
  <si>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</si>
  <si>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</si>
  <si>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</si>
  <si>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</si>
  <si>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</si>
  <si>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</si>
  <si>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</si>
  <si>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</si>
  <si>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</si>
  <si>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</si>
  <si>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</si>
  <si>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</si>
  <si>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</si>
  <si>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</si>
  <si>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</si>
  <si>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</si>
  <si>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</si>
  <si>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</si>
  <si>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</si>
  <si>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</si>
  <si>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</si>
  <si>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</si>
  <si>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</si>
  <si>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</si>
  <si>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</si>
  <si>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</si>
  <si>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</si>
  <si>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</si>
  <si>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</si>
  <si>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</si>
  <si>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</si>
  <si>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</si>
  <si>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</si>
  <si>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</si>
  <si>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</si>
  <si>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</si>
  <si>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</si>
  <si>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</si>
  <si>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</si>
  <si>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</si>
  <si>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</si>
  <si>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</si>
  <si>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</si>
  <si>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</si>
  <si>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</si>
  <si>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</si>
  <si>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</si>
  <si>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</si>
  <si>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</si>
  <si>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</si>
  <si>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</si>
  <si>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</si>
  <si>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</si>
  <si>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</si>
  <si>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</si>
  <si>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</si>
  <si>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</si>
  <si>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</si>
  <si>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</si>
  <si>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</si>
  <si>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</si>
  <si>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</si>
  <si>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</si>
  <si>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</si>
  <si>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</si>
  <si>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</si>
  <si>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</si>
  <si>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</si>
  <si>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</si>
  <si>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</si>
  <si>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</si>
  <si>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</si>
  <si>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</si>
  <si>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</si>
  <si>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</si>
  <si>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</si>
  <si>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</si>
  <si>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</si>
  <si>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</si>
  <si>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</si>
  <si>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</si>
  <si>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</si>
  <si>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</si>
  <si>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</si>
  <si>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</si>
  <si>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</si>
  <si>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</si>
  <si>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</si>
  <si>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</si>
  <si>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</si>
  <si>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</si>
  <si>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</si>
  <si>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</si>
  <si>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</si>
  <si>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</si>
  <si>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</si>
  <si>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</si>
  <si>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</si>
  <si>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</si>
  <si>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</si>
  <si>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</si>
  <si>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</si>
  <si>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</si>
  <si>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</si>
  <si>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</si>
  <si>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</si>
  <si>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</si>
  <si>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</si>
  <si>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</si>
  <si>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</si>
  <si>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</si>
  <si>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</si>
  <si>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</si>
  <si>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</si>
  <si>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</si>
  <si>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</si>
  <si>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</si>
  <si>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</si>
  <si>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</si>
  <si>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</si>
  <si>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</si>
  <si>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</si>
  <si>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</si>
  <si>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</si>
  <si>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</si>
  <si>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</si>
  <si>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</si>
  <si>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</si>
  <si>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</si>
  <si>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</si>
  <si>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</si>
  <si>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</si>
  <si>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</si>
  <si>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</si>
  <si>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</si>
  <si>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</si>
  <si>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</si>
  <si>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</si>
  <si>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</si>
  <si>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</si>
  <si>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</si>
  <si>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</si>
  <si>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</si>
  <si>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</si>
  <si>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</si>
  <si>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</si>
  <si>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</si>
  <si>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</si>
  <si>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</si>
  <si>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</si>
  <si>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</si>
  <si>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</si>
  <si>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</si>
  <si>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</si>
  <si>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</si>
  <si>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</si>
  <si>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</si>
  <si>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</si>
  <si>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</si>
  <si>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</si>
  <si>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</si>
  <si>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</si>
  <si>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</si>
  <si>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</si>
  <si>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</si>
  <si>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</si>
  <si>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</si>
  <si>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</si>
  <si>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</si>
  <si>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</si>
  <si>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</si>
  <si>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</si>
  <si>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</si>
  <si>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</si>
  <si>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</si>
  <si>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</si>
  <si>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</si>
  <si>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</si>
  <si>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</si>
  <si>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</si>
  <si>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</si>
  <si>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</si>
  <si>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</si>
  <si>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</si>
  <si>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</si>
  <si>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</si>
  <si>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</si>
  <si>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</si>
  <si>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</si>
  <si>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</si>
  <si>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</si>
  <si>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</si>
  <si>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</si>
  <si>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</si>
  <si>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</si>
  <si>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</si>
  <si>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</si>
  <si>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</si>
  <si>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</si>
  <si>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</si>
  <si>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</si>
  <si>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</si>
  <si>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</si>
  <si>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</si>
  <si>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</si>
  <si>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</si>
  <si>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</si>
  <si>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</si>
  <si>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</si>
  <si>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</si>
  <si>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</si>
  <si>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</si>
  <si>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</si>
  <si>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</si>
  <si>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</si>
  <si>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</si>
  <si>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</si>
  <si>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</si>
  <si>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</si>
  <si>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</si>
  <si>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</si>
  <si>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</si>
  <si>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</si>
  <si>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</si>
  <si>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</si>
  <si>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</si>
  <si>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</si>
  <si>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</si>
  <si>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</si>
  <si>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</si>
  <si>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</si>
  <si>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</si>
  <si>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</si>
  <si>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</si>
  <si>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</si>
  <si>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</si>
  <si>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</si>
  <si>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</si>
  <si>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</si>
  <si>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</si>
  <si>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</si>
  <si>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</si>
  <si>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</si>
  <si>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</si>
  <si>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</si>
  <si>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</si>
  <si>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</si>
  <si>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</si>
  <si>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</si>
  <si>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</si>
  <si>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</si>
  <si>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</si>
  <si>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</si>
  <si>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</si>
  <si>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</si>
  <si>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</si>
  <si>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</si>
  <si>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</si>
  <si>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</si>
  <si>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</si>
  <si>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</si>
  <si>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</si>
  <si>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</si>
  <si>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</si>
  <si>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</si>
  <si>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</si>
  <si>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</si>
  <si>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</si>
  <si>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</si>
  <si>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</si>
  <si>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</si>
  <si>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</si>
  <si>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</si>
  <si>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</si>
  <si>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</si>
  <si>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</si>
  <si>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</si>
  <si>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</si>
  <si>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</si>
  <si>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</si>
  <si>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</si>
  <si>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</si>
  <si>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</si>
  <si>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</si>
  <si>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</si>
  <si>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</si>
  <si>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</si>
  <si>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</si>
  <si>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</si>
  <si>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</si>
  <si>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</si>
  <si>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</si>
  <si>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</si>
  <si>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</si>
  <si>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</si>
  <si>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</si>
  <si>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</si>
  <si>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</si>
  <si>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</si>
  <si>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</si>
  <si>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</si>
  <si>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</si>
  <si>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</si>
  <si>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</si>
  <si>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</si>
  <si>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</si>
  <si>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</si>
  <si>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</si>
  <si>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</si>
  <si>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</si>
  <si>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</si>
  <si>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</si>
  <si>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</si>
  <si>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</si>
  <si>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</si>
  <si>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</si>
  <si>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</si>
  <si>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</si>
  <si>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</si>
  <si>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</si>
  <si>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</si>
  <si>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</si>
  <si>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</si>
  <si>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</si>
  <si>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</si>
  <si>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</si>
  <si>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</si>
  <si>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</si>
  <si>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</si>
  <si>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</si>
  <si>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</si>
  <si>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</si>
  <si>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</si>
  <si>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</si>
  <si>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</si>
  <si>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</si>
  <si>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</si>
  <si>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</si>
  <si>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</si>
  <si>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</si>
  <si>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</si>
  <si>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</si>
  <si>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</si>
  <si>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</si>
  <si>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</si>
  <si>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</si>
  <si>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</si>
  <si>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</si>
  <si>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</si>
  <si>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</si>
  <si>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</si>
  <si>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</si>
  <si>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</si>
  <si>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</si>
  <si>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</si>
  <si>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</si>
  <si>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</si>
  <si>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</si>
  <si>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</si>
  <si>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</si>
  <si>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</si>
  <si>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</si>
  <si>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</si>
  <si>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</si>
  <si>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</si>
  <si>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</si>
  <si>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</si>
  <si>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</si>
  <si>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</si>
  <si>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</si>
  <si>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</si>
  <si>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</si>
  <si>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</si>
  <si>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</si>
  <si>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</si>
  <si>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</si>
  <si>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</si>
  <si>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</si>
  <si>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</si>
  <si>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</si>
  <si>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</si>
  <si>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</si>
  <si>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</si>
  <si>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</si>
  <si>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</si>
  <si>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</si>
  <si>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</si>
  <si>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</si>
  <si>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</si>
  <si>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</si>
  <si>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</si>
  <si>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</si>
  <si>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</si>
  <si>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</si>
  <si>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</si>
  <si>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</si>
  <si>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</si>
  <si>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</si>
  <si>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</si>
  <si>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</si>
  <si>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</si>
  <si>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</si>
  <si>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</si>
  <si>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</si>
  <si>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</si>
  <si>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</si>
  <si>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</si>
  <si>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</si>
  <si>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</si>
  <si>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</si>
  <si>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</si>
  <si>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</si>
  <si>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</si>
  <si>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</si>
  <si>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</si>
  <si>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</si>
  <si>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</si>
  <si>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</si>
  <si>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</si>
  <si>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</si>
  <si>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</si>
  <si>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</si>
  <si>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</si>
  <si>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</si>
  <si>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</si>
  <si>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</si>
  <si>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</si>
  <si>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</si>
  <si>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</si>
  <si>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</si>
  <si>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</si>
  <si>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</si>
  <si>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</si>
  <si>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</si>
  <si>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</si>
  <si>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</si>
  <si>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</si>
  <si>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</si>
  <si>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</si>
  <si>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</si>
  <si>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</si>
  <si>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</si>
  <si>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</si>
  <si>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</si>
  <si>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</si>
  <si>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</si>
  <si>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</si>
  <si>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</si>
  <si>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</si>
  <si>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</si>
  <si>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</si>
  <si>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</si>
  <si>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</si>
  <si>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</si>
  <si>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</si>
  <si>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</si>
  <si>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</si>
  <si>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</si>
  <si>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</si>
  <si>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</si>
  <si>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</si>
  <si>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</si>
  <si>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</si>
  <si>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</si>
  <si>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</si>
  <si>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</si>
  <si>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</si>
  <si>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</si>
  <si>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</si>
  <si>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</si>
  <si>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</si>
  <si>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</si>
  <si>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</si>
  <si>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</si>
  <si>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</si>
  <si>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</si>
  <si>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</si>
  <si>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</si>
  <si>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</si>
  <si>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</si>
  <si>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</si>
  <si>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</si>
  <si>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</si>
  <si>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</si>
  <si>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</si>
  <si>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</si>
  <si>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</si>
  <si>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</si>
  <si>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</si>
  <si>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</si>
  <si>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</si>
  <si>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</si>
  <si>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</si>
  <si>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</si>
  <si>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</si>
  <si>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</si>
  <si>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</si>
  <si>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</si>
  <si>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</si>
  <si>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</si>
  <si>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</si>
  <si>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</si>
  <si>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</si>
  <si>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</si>
  <si>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</si>
  <si>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</si>
  <si>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</si>
  <si>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</si>
  <si>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</si>
  <si>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</si>
  <si>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</si>
  <si>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</si>
  <si>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</si>
  <si>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</si>
  <si>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</si>
  <si>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</si>
  <si>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</si>
  <si>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</si>
  <si>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</si>
  <si>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</si>
  <si>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</si>
  <si>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</si>
  <si>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</si>
  <si>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</si>
  <si>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</si>
  <si>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</si>
  <si>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</si>
  <si>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</si>
  <si>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</si>
  <si>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</si>
  <si>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</si>
  <si>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</si>
  <si>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</si>
  <si>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</si>
  <si>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</si>
  <si>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</si>
  <si>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</si>
  <si>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</si>
  <si>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</si>
  <si>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</si>
  <si>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</si>
  <si>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</si>
  <si>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</si>
  <si>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</si>
  <si>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</si>
  <si>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</si>
  <si>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</si>
  <si>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</si>
  <si>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</si>
  <si>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</si>
  <si>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</si>
  <si>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</si>
  <si>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</si>
  <si>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</si>
  <si>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</si>
  <si>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</si>
  <si>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</si>
  <si>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</si>
  <si>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</si>
  <si>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</si>
  <si>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</si>
  <si>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</si>
  <si>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</si>
  <si>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</si>
  <si>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</si>
  <si>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</si>
  <si>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</si>
  <si>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</si>
  <si>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</si>
  <si>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</si>
  <si>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</si>
  <si>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</si>
  <si>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</si>
  <si>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</si>
  <si>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</si>
  <si>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</si>
  <si>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</si>
  <si>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</si>
  <si>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</si>
  <si>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</si>
  <si>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</si>
  <si>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</si>
  <si>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</si>
  <si>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</si>
  <si>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</si>
  <si>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</si>
  <si>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</si>
  <si>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</si>
  <si>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</si>
  <si>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</si>
  <si>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</si>
  <si>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</si>
  <si>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</si>
  <si>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</si>
  <si>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</si>
  <si>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</si>
  <si>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</si>
  <si>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</si>
  <si>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</si>
  <si>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</si>
  <si>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</si>
  <si>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</si>
  <si>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</si>
  <si>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</si>
  <si>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</si>
  <si>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</si>
  <si>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</si>
  <si>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</si>
  <si>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</si>
  <si>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</si>
  <si>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</si>
  <si>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</si>
  <si>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</si>
  <si>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</si>
  <si>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</si>
  <si>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</si>
  <si>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</si>
  <si>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</si>
  <si>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</si>
  <si>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</si>
  <si>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</si>
  <si>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</si>
  <si>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</si>
  <si>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</si>
  <si>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</si>
  <si>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</si>
  <si>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</si>
  <si>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</si>
  <si>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</si>
  <si>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</si>
  <si>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</si>
  <si>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</si>
  <si>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</si>
  <si>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</si>
  <si>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</si>
  <si>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</si>
  <si>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</si>
  <si>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</si>
  <si>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</si>
  <si>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</si>
  <si>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</si>
  <si>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</si>
  <si>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</si>
  <si>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</si>
  <si>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</si>
  <si>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</si>
  <si>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</si>
  <si>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</si>
  <si>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</si>
  <si>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</si>
  <si>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</si>
  <si>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</si>
  <si>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</si>
  <si>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</si>
  <si>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</si>
  <si>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</si>
  <si>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</si>
  <si>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</si>
  <si>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</si>
  <si>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</si>
  <si>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</si>
  <si>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</si>
  <si>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</si>
  <si>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</si>
  <si>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</si>
  <si>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</si>
  <si>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</si>
  <si>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</si>
  <si>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</si>
  <si>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</si>
  <si>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</si>
  <si>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</si>
  <si>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</si>
  <si>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</si>
  <si>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</si>
  <si>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</si>
  <si>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</si>
  <si>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</si>
  <si>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</si>
  <si>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</si>
  <si>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</si>
  <si>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</si>
  <si>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</si>
  <si>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</si>
  <si>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</si>
  <si>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</si>
  <si>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</si>
  <si>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</si>
  <si>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</si>
  <si>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</si>
  <si>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</si>
  <si>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</si>
  <si>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</si>
  <si>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</si>
  <si>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</si>
  <si>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</si>
  <si>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</si>
  <si>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</si>
  <si>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</si>
  <si>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</si>
  <si>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</si>
  <si>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</si>
  <si>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</si>
  <si>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</si>
  <si>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</si>
  <si>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</si>
  <si>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</si>
  <si>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</si>
  <si>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</si>
  <si>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</si>
  <si>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</si>
  <si>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</si>
  <si>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</si>
  <si>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</si>
  <si>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</si>
  <si>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</si>
  <si>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</si>
  <si>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</si>
  <si>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</si>
  <si>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</si>
  <si>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</si>
  <si>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</si>
  <si>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</si>
  <si>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</si>
  <si>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</si>
  <si>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</si>
  <si>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</si>
  <si>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</si>
  <si>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</si>
  <si>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</si>
  <si>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</si>
  <si>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</si>
  <si>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</si>
  <si>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</si>
  <si>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</si>
  <si>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</si>
  <si>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</si>
  <si>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</si>
  <si>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</si>
  <si>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</si>
  <si>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</si>
  <si>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</si>
  <si>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</si>
  <si>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</si>
  <si>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</si>
  <si>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</si>
  <si>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</si>
  <si>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</si>
  <si>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</si>
  <si>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</si>
  <si>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</si>
  <si>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</si>
  <si>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</si>
  <si>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</si>
  <si>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</si>
  <si>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</si>
  <si>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</si>
  <si>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</si>
  <si>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</si>
  <si>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</si>
  <si>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</si>
  <si>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</si>
  <si>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</si>
  <si>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</si>
  <si>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</si>
  <si>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</si>
  <si>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</si>
  <si>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</si>
  <si>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</si>
  <si>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</si>
  <si>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</si>
  <si>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</si>
  <si>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</si>
  <si>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</si>
  <si>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</si>
  <si>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</si>
  <si>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</si>
  <si>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</si>
  <si>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</si>
  <si>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</si>
  <si>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</si>
  <si>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</si>
  <si>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</si>
  <si>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</si>
  <si>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</si>
  <si>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</si>
  <si>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</si>
  <si>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</si>
  <si>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</si>
  <si>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</si>
  <si>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</si>
  <si>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</si>
  <si>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</si>
  <si>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</si>
  <si>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</si>
  <si>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</si>
  <si>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</si>
  <si>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</si>
  <si>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</si>
  <si>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</si>
  <si>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</si>
  <si>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</si>
  <si>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</si>
  <si>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</si>
  <si>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</si>
  <si>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</si>
  <si>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</si>
  <si>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</si>
  <si>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</si>
  <si>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</si>
  <si>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</si>
  <si>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</si>
  <si>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</si>
  <si>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</si>
  <si>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</si>
  <si>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</si>
  <si>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</si>
  <si>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</si>
  <si>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</si>
  <si>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</si>
  <si>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</si>
  <si>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</si>
  <si>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</si>
  <si>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</si>
  <si>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</si>
  <si>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</si>
  <si>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</si>
  <si>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</si>
  <si>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</si>
  <si>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</si>
  <si>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</si>
  <si>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</si>
  <si>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</si>
  <si>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</si>
  <si>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</si>
  <si>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</si>
  <si>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</si>
  <si>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</si>
  <si>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</si>
  <si>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</si>
  <si>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</si>
  <si>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</si>
  <si>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</si>
  <si>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</si>
  <si>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</si>
  <si>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</si>
  <si>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</si>
  <si>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</si>
  <si>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</si>
  <si>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</si>
  <si>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</si>
  <si>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</si>
  <si>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</si>
  <si>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</si>
  <si>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</si>
  <si>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</si>
  <si>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</si>
  <si>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</si>
  <si>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</si>
  <si>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</si>
  <si>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</si>
  <si>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</si>
  <si>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</si>
  <si>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</si>
  <si>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</si>
  <si>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</si>
  <si>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</si>
  <si>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</si>
  <si>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</si>
  <si>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</si>
  <si>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</si>
  <si>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</si>
  <si>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</si>
  <si>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</si>
  <si>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</si>
  <si>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</si>
  <si>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</si>
  <si>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</si>
  <si>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</si>
  <si>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</si>
  <si>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</si>
  <si>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</si>
  <si>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</si>
  <si>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</si>
  <si>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</si>
  <si>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</si>
  <si>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</si>
  <si>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</si>
  <si>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</si>
  <si>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</si>
  <si>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</si>
  <si>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</si>
  <si>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</si>
  <si>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</si>
  <si>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</si>
  <si>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</si>
  <si>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</si>
  <si>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</si>
  <si>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</si>
  <si>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</si>
  <si>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</si>
  <si>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</si>
  <si>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</si>
  <si>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</si>
  <si>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</si>
  <si>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</si>
  <si>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</si>
  <si>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</si>
  <si>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</si>
  <si>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</si>
  <si>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</si>
  <si>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</si>
  <si>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</si>
  <si>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</si>
  <si>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</si>
  <si>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</si>
  <si>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</si>
  <si>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</si>
  <si>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</si>
  <si>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</si>
  <si>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</si>
  <si>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</si>
  <si>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</si>
  <si>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</si>
  <si>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</si>
  <si>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</si>
  <si>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</si>
  <si>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</si>
  <si>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</si>
  <si>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</si>
  <si>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</si>
  <si>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</si>
  <si>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</si>
  <si>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</si>
  <si>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</si>
  <si>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</si>
  <si>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</si>
  <si>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</si>
  <si>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</si>
  <si>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</si>
  <si>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</si>
  <si>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</si>
  <si>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</si>
  <si>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</si>
  <si>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</si>
  <si>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</si>
  <si>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</si>
  <si>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</si>
  <si>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</si>
  <si>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</si>
  <si>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</si>
  <si>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</si>
  <si>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</si>
  <si>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</si>
  <si>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</si>
  <si>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</si>
  <si>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</si>
  <si>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</si>
  <si>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</si>
  <si>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</si>
  <si>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</si>
  <si>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</si>
  <si>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</si>
  <si>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</si>
  <si>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</si>
  <si>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</si>
  <si>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</si>
  <si>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</si>
  <si>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</si>
  <si>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</si>
  <si>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</si>
  <si>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</si>
  <si>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</si>
  <si>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</si>
  <si>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</si>
  <si>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</si>
  <si>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</si>
  <si>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</si>
  <si>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</si>
  <si>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</si>
  <si>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</si>
  <si>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</si>
  <si>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</si>
  <si>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</si>
  <si>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</si>
  <si>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</si>
  <si>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</si>
  <si>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</si>
  <si>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</si>
  <si>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</si>
  <si>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</si>
  <si>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</si>
  <si>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</si>
  <si>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</si>
  <si>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</si>
  <si>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</si>
  <si>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</si>
  <si>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</si>
  <si>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</si>
  <si>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</si>
  <si>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</si>
  <si>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</si>
  <si>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</si>
  <si>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</si>
  <si>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</si>
  <si>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</si>
  <si>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</si>
  <si>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</si>
  <si>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</si>
  <si>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</si>
  <si>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</si>
  <si>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</si>
  <si>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</si>
  <si>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</si>
  <si>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</si>
  <si>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</si>
  <si>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</si>
  <si>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</si>
  <si>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</si>
  <si>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</si>
  <si>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</si>
  <si>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</si>
  <si>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</si>
  <si>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</si>
  <si>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</si>
  <si>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</si>
  <si>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</si>
  <si>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</si>
  <si>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</si>
  <si>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</si>
  <si>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</si>
  <si>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</si>
  <si>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</si>
  <si>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</si>
  <si>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</si>
  <si>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</si>
  <si>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</si>
  <si>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</si>
  <si>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</si>
  <si>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</si>
  <si>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</si>
  <si>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</si>
  <si>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</si>
  <si>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</si>
  <si>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</si>
  <si>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</si>
  <si>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</si>
  <si>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</si>
  <si>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</si>
  <si>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</si>
  <si>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</si>
  <si>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</si>
  <si>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</si>
  <si>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</si>
  <si>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</si>
  <si>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</si>
  <si>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</si>
  <si>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</si>
  <si>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</si>
  <si>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</si>
  <si>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</si>
  <si>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</si>
  <si>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</si>
  <si>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</si>
  <si>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</si>
  <si>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</si>
  <si>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</si>
  <si>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</si>
  <si>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</si>
  <si>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</si>
  <si>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</si>
  <si>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</si>
  <si>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</si>
  <si>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</si>
  <si>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</si>
  <si>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</si>
  <si>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</si>
  <si>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</si>
  <si>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</si>
  <si>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</si>
  <si>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</si>
  <si>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</si>
  <si>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</si>
  <si>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</si>
  <si>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</si>
  <si>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</si>
  <si>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</si>
  <si>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</si>
  <si>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</si>
  <si>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</si>
  <si>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</si>
  <si>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</si>
  <si>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</si>
  <si>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</si>
  <si>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</si>
  <si>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</si>
  <si>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</si>
  <si>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</si>
  <si>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</si>
  <si>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</si>
  <si>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</si>
  <si>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</si>
  <si>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</si>
  <si>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</si>
  <si>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</si>
  <si>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</si>
  <si>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</si>
  <si>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</si>
  <si>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</si>
  <si>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</si>
  <si>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</si>
  <si>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</si>
  <si>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</si>
  <si>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</si>
  <si>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</si>
  <si>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</si>
  <si>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</si>
  <si>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</si>
  <si>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</si>
  <si>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</si>
  <si>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</si>
  <si>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</si>
  <si>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</si>
  <si>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</si>
  <si>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</si>
  <si>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</si>
  <si>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</si>
  <si>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</si>
  <si>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</si>
  <si>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</si>
  <si>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</si>
  <si>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</si>
  <si>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</si>
  <si>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</si>
  <si>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</si>
  <si>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</si>
  <si>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</si>
  <si>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</si>
  <si>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</si>
  <si>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</si>
  <si>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</si>
  <si>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</si>
  <si>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</si>
  <si>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</si>
  <si>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</si>
  <si>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</si>
  <si>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</si>
  <si>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</si>
  <si>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</si>
  <si>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</si>
  <si>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</si>
  <si>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</si>
  <si>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</si>
  <si>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</si>
  <si>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</si>
  <si>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</si>
  <si>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</si>
  <si>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</si>
  <si>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</si>
  <si>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</si>
  <si>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</si>
  <si>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</si>
  <si>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</si>
  <si>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</si>
  <si>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</si>
  <si>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</si>
  <si>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</si>
  <si>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</si>
  <si>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</si>
  <si>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</si>
  <si>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</si>
  <si>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</si>
  <si>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</si>
  <si>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</si>
  <si>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</si>
  <si>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</si>
  <si>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</si>
  <si>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</si>
  <si>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</si>
  <si>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</si>
  <si>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</si>
  <si>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</si>
  <si>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</si>
  <si>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</si>
  <si>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</si>
  <si>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</si>
  <si>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</si>
  <si>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</si>
  <si>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</si>
  <si>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</si>
  <si>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</si>
  <si>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</si>
  <si>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</si>
  <si>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</si>
  <si>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</si>
  <si>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</si>
  <si>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</si>
  <si>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</si>
  <si>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</si>
  <si>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</si>
  <si>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</si>
  <si>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</si>
  <si>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</si>
  <si>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</si>
  <si>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</si>
  <si>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</si>
  <si>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</si>
  <si>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</si>
  <si>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</si>
  <si>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</si>
  <si>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</si>
  <si>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</si>
  <si>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</si>
  <si>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</si>
  <si>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</si>
  <si>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</si>
  <si>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</si>
  <si>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</si>
  <si>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</si>
  <si>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</si>
  <si>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</si>
  <si>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</si>
  <si>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</si>
  <si>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</si>
  <si>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</si>
  <si>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</si>
  <si>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</si>
  <si>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</si>
  <si>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</si>
  <si>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</si>
  <si>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</si>
  <si>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</si>
  <si>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</si>
  <si>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</si>
  <si>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</si>
  <si>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</si>
  <si>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</si>
  <si>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</si>
  <si>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</si>
  <si>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</si>
  <si>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</si>
  <si>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</si>
  <si>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</si>
  <si>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</si>
  <si>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</si>
  <si>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</si>
  <si>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</si>
  <si>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</si>
  <si>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</si>
  <si>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</si>
  <si>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</si>
  <si>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</si>
  <si>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</si>
  <si>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</si>
  <si>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</si>
  <si>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</si>
  <si>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</si>
  <si>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</si>
  <si>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</si>
  <si>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</si>
  <si>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</si>
  <si>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</si>
  <si>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</si>
  <si>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</si>
  <si>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</si>
  <si>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</si>
  <si>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</si>
  <si>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</si>
  <si>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</si>
  <si>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</si>
  <si>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</si>
  <si>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</si>
  <si>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</si>
  <si>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</si>
  <si>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</si>
  <si>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</si>
  <si>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</si>
  <si>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</si>
  <si>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</si>
  <si>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</si>
  <si>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</si>
  <si>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</si>
  <si>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</si>
  <si>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</si>
  <si>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</si>
  <si>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</si>
  <si>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</si>
  <si>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</si>
  <si>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</si>
  <si>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</si>
  <si>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</si>
  <si>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</si>
  <si>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</si>
  <si>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</si>
  <si>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</si>
  <si>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</si>
  <si>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</si>
  <si>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</si>
  <si>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</si>
  <si>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</si>
  <si>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</si>
  <si>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</si>
  <si>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</si>
  <si>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</si>
  <si>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</si>
  <si>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</si>
  <si>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</si>
  <si>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</si>
  <si>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</si>
  <si>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</si>
  <si>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</si>
  <si>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</si>
  <si>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</si>
  <si>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</si>
  <si>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</si>
  <si>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</si>
  <si>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</si>
  <si>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</si>
  <si>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</si>
  <si>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</si>
  <si>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</si>
  <si>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</si>
  <si>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</si>
  <si>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</si>
  <si>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</si>
  <si>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</si>
  <si>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</si>
  <si>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</si>
  <si>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</si>
  <si>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</si>
  <si>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</si>
  <si>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</si>
  <si>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</si>
  <si>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</si>
  <si>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</si>
  <si>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</si>
  <si>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</si>
  <si>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</si>
  <si>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</si>
  <si>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</si>
  <si>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</si>
  <si>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</si>
  <si>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</si>
  <si>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</si>
  <si>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</si>
  <si>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</si>
  <si>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</si>
  <si>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</si>
  <si>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</si>
  <si>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</si>
  <si>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</si>
  <si>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</si>
  <si>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</si>
  <si>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</si>
  <si>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</si>
  <si>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</si>
  <si>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</si>
  <si>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</si>
  <si>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</si>
  <si>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</si>
  <si>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</si>
  <si>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</si>
  <si>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</si>
  <si>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</si>
  <si>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</si>
  <si>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</si>
  <si>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</si>
  <si>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</si>
  <si>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</si>
  <si>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</si>
  <si>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</si>
  <si>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</si>
  <si>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</si>
  <si>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</si>
  <si>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</si>
  <si>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</si>
  <si>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</si>
  <si>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</si>
  <si>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</si>
  <si>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</si>
  <si>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</si>
  <si>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</si>
  <si>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</si>
  <si>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</si>
  <si>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</si>
  <si>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</si>
  <si>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</si>
  <si>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</si>
  <si>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</si>
  <si>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</si>
  <si>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</si>
  <si>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</si>
  <si>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</si>
  <si>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</si>
  <si>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</si>
  <si>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</si>
  <si>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</si>
  <si>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</si>
  <si>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</si>
  <si>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</si>
  <si>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</si>
  <si>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</si>
  <si>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</si>
  <si>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</si>
  <si>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</si>
  <si>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</si>
  <si>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</si>
  <si>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</si>
  <si>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</si>
  <si>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</si>
  <si>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</si>
  <si>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</si>
  <si>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</si>
  <si>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</si>
  <si>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</si>
  <si>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</si>
  <si>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</si>
  <si>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</si>
  <si>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</si>
  <si>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</si>
  <si>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</si>
  <si>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</si>
  <si>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</si>
  <si>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</si>
  <si>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</si>
  <si>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</si>
  <si>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</si>
  <si>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</si>
  <si>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</si>
  <si>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</si>
  <si>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</si>
  <si>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</si>
  <si>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</si>
  <si>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</si>
  <si>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</si>
  <si>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</si>
  <si>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</si>
  <si>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</si>
  <si>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</si>
  <si>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</si>
  <si>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</si>
  <si>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</si>
  <si>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</si>
  <si>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</si>
  <si>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</si>
  <si>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</si>
  <si>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</si>
  <si>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</si>
  <si>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</si>
  <si>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</si>
  <si>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</si>
  <si>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</si>
  <si>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</si>
  <si>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</si>
  <si>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</si>
  <si>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</si>
  <si>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</si>
  <si>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</si>
  <si>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</si>
  <si>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</si>
  <si>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</si>
  <si>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</si>
  <si>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</si>
  <si>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</si>
  <si>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</si>
  <si>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</si>
  <si>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</si>
  <si>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</si>
  <si>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</si>
  <si>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</si>
  <si>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</si>
  <si>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</si>
  <si>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</si>
  <si>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</si>
  <si>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</si>
  <si>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</si>
  <si>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</si>
  <si>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</si>
  <si>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</si>
  <si>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</si>
  <si>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</si>
  <si>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</si>
  <si>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</si>
  <si>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</si>
  <si>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</si>
  <si>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</si>
  <si>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</si>
  <si>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</si>
  <si>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</si>
  <si>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</si>
  <si>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</si>
  <si>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</si>
  <si>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</si>
  <si>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</si>
  <si>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</si>
  <si>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</si>
  <si>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</si>
  <si>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</si>
  <si>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</si>
  <si>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</si>
  <si>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</si>
  <si>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</si>
  <si>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</si>
  <si>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</si>
  <si>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</si>
  <si>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</si>
  <si>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</si>
  <si>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</si>
  <si>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</si>
  <si>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</si>
  <si>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</si>
  <si>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</si>
  <si>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</si>
  <si>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</si>
  <si>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</si>
  <si>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</si>
  <si>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</si>
  <si>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</si>
  <si>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</si>
  <si>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</si>
  <si>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</si>
  <si>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</si>
  <si>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</si>
  <si>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</si>
  <si>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</si>
  <si>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</si>
  <si>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</si>
  <si>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</si>
  <si>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</si>
  <si>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</si>
  <si>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</si>
  <si>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</si>
  <si>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</si>
  <si>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</si>
  <si>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</si>
  <si>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</si>
  <si>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</si>
  <si>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</si>
  <si>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</si>
  <si>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</si>
  <si>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</si>
  <si>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</si>
  <si>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</si>
  <si>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</si>
  <si>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</si>
  <si>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</si>
  <si>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</si>
  <si>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</si>
  <si>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</si>
  <si>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</si>
  <si>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</si>
  <si>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</si>
  <si>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</si>
  <si>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</si>
  <si>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</si>
  <si>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</si>
  <si>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</si>
  <si>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</si>
  <si>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</si>
  <si>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</si>
  <si>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</si>
  <si>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</si>
  <si>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</si>
  <si>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</si>
  <si>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</si>
  <si>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</si>
  <si>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</si>
  <si>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</si>
  <si>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</si>
  <si>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</si>
  <si>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</si>
  <si>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</si>
  <si>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</si>
  <si>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</si>
  <si>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</si>
  <si>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</si>
  <si>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</si>
  <si>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</si>
  <si>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</si>
  <si>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</si>
  <si>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</si>
  <si>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</si>
  <si>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</si>
  <si>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</si>
  <si>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</si>
  <si>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</si>
  <si>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</si>
  <si>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</si>
  <si>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</si>
  <si>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</si>
  <si>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</si>
  <si>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</si>
  <si>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</si>
  <si>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</si>
  <si>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</si>
  <si>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</si>
  <si>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</si>
  <si>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</si>
  <si>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</si>
  <si>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</si>
  <si>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</si>
  <si>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</si>
  <si>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</si>
  <si>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</si>
  <si>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</si>
  <si>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</si>
  <si>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</si>
  <si>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</si>
  <si>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</si>
  <si>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</si>
  <si>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</si>
  <si>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</si>
  <si>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</si>
  <si>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</si>
  <si>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</si>
  <si>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</si>
  <si>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</si>
  <si>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</si>
  <si>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</si>
  <si>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</si>
  <si>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</si>
  <si>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</si>
  <si>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</si>
  <si>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</si>
  <si>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</si>
  <si>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</si>
  <si>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</si>
  <si>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</si>
  <si>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</si>
  <si>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</si>
  <si>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</si>
  <si>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</si>
  <si>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</si>
  <si>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</si>
  <si>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</si>
  <si>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</si>
  <si>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</si>
  <si>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</si>
  <si>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</si>
  <si>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</si>
  <si>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</si>
  <si>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</si>
  <si>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</si>
  <si>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</si>
  <si>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</si>
  <si>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</si>
  <si>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</si>
  <si>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</si>
  <si>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</si>
  <si>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</si>
  <si>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</si>
  <si>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</si>
  <si>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</si>
  <si>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</si>
  <si>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</si>
  <si>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</si>
  <si>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</si>
  <si>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</si>
  <si>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</si>
  <si>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</si>
  <si>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</si>
  <si>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</si>
  <si>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</si>
  <si>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</si>
  <si>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</si>
  <si>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</si>
  <si>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</si>
  <si>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</si>
  <si>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</si>
  <si>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</si>
  <si>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</si>
  <si>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</si>
  <si>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</si>
  <si>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</si>
  <si>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</si>
  <si>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</si>
  <si>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</si>
  <si>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</si>
  <si>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</si>
  <si>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</si>
  <si>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</si>
  <si>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</si>
  <si>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</si>
  <si>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</si>
  <si>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</si>
  <si>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</si>
  <si>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</si>
  <si>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</si>
  <si>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</si>
  <si>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</si>
  <si>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</si>
  <si>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</si>
  <si>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</si>
  <si>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</si>
  <si>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</si>
  <si>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</si>
  <si>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</si>
  <si>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</si>
  <si>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</si>
  <si>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</si>
  <si>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</si>
  <si>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</si>
  <si>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</si>
  <si>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</si>
  <si>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</si>
  <si>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</si>
  <si>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</si>
  <si>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</si>
  <si>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</si>
  <si>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</si>
  <si>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</si>
  <si>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</si>
  <si>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</si>
  <si>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</si>
  <si>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</si>
  <si>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</si>
  <si>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</si>
  <si>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</si>
  <si>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</si>
  <si>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</si>
  <si>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</si>
  <si>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</si>
  <si>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</si>
  <si>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</si>
  <si>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</si>
  <si>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</si>
  <si>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</si>
  <si>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</si>
  <si>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</si>
  <si>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</si>
  <si>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</si>
  <si>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</si>
  <si>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</si>
  <si>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</si>
  <si>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</si>
  <si>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</si>
  <si>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</si>
  <si>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</si>
  <si>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</si>
  <si>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</si>
  <si>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</si>
  <si>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</si>
  <si>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</si>
  <si>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</si>
  <si>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</si>
  <si>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</si>
  <si>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</si>
  <si>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</si>
  <si>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</si>
  <si>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</si>
  <si>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</si>
  <si>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</si>
  <si>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</si>
  <si>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</si>
  <si>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</si>
  <si>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</si>
  <si>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</si>
  <si>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</si>
  <si>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</si>
  <si>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</si>
  <si>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</si>
  <si>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</si>
  <si>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</si>
  <si>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</si>
  <si>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</si>
  <si>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</si>
  <si>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</si>
  <si>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</si>
  <si>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</si>
  <si>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</si>
  <si>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</si>
  <si>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</si>
  <si>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</si>
  <si>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</si>
  <si>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</si>
  <si>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</si>
  <si>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</si>
  <si>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</si>
  <si>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</si>
  <si>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</si>
  <si>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</si>
  <si>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</si>
  <si>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</si>
  <si>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</si>
  <si>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</si>
  <si>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</si>
  <si>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</si>
  <si>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</si>
  <si>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</si>
  <si>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</si>
  <si>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</si>
  <si>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</si>
  <si>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</si>
  <si>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</si>
  <si>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</si>
  <si>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</si>
  <si>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</si>
  <si>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</si>
  <si>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</si>
  <si>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</si>
  <si>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</si>
  <si>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</si>
  <si>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</si>
  <si>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</si>
  <si>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</si>
  <si>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</si>
  <si>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</si>
  <si>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</si>
  <si>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</si>
  <si>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</si>
  <si>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</si>
  <si>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</si>
  <si>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</si>
  <si>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</si>
  <si>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</si>
  <si>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</si>
  <si>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</si>
  <si>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</si>
  <si>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</si>
  <si>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</si>
  <si>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</si>
  <si>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</si>
  <si>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</si>
  <si>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</si>
  <si>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</si>
  <si>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</si>
  <si>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</si>
  <si>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</si>
  <si>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</si>
  <si>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</si>
  <si>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</si>
  <si>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</si>
  <si>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</si>
  <si>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</si>
  <si>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</si>
  <si>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</si>
  <si>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</si>
  <si>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</si>
  <si>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</si>
  <si>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</si>
  <si>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</si>
  <si>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</si>
  <si>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</si>
  <si>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</si>
  <si>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</si>
  <si>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</si>
  <si>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</si>
  <si>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</si>
  <si>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</si>
  <si>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</si>
  <si>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</si>
  <si>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</si>
  <si>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</si>
  <si>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</si>
  <si>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</si>
  <si>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</si>
  <si>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</si>
  <si>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</si>
  <si>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</si>
  <si>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</si>
  <si>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</si>
  <si>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</si>
  <si>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</si>
  <si>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</si>
  <si>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</si>
  <si>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</si>
  <si>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</si>
  <si>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</si>
  <si>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</si>
  <si>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</si>
  <si>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</si>
  <si>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</si>
  <si>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</si>
  <si>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</si>
  <si>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</si>
  <si>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</si>
  <si>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</si>
  <si>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</si>
  <si>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</si>
  <si>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</si>
  <si>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</si>
  <si>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</si>
  <si>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</si>
  <si>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</si>
  <si>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</si>
  <si>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</si>
  <si>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</si>
  <si>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</si>
  <si>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</si>
  <si>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</si>
  <si>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</si>
  <si>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</si>
  <si>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</si>
  <si>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</si>
  <si>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</si>
  <si>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</si>
  <si>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</si>
  <si>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</si>
  <si>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</si>
  <si>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</si>
  <si>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</si>
  <si>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</si>
  <si>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</si>
  <si>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</si>
  <si>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</si>
  <si>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</si>
  <si>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</si>
  <si>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</si>
  <si>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</si>
  <si>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</si>
  <si>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</si>
  <si>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</si>
  <si>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</si>
  <si>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</si>
  <si>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</si>
  <si>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</si>
  <si>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</si>
  <si>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</si>
  <si>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</si>
  <si>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</si>
  <si>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</si>
  <si>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</si>
  <si>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</si>
  <si>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</si>
  <si>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</si>
  <si>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</si>
  <si>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</si>
  <si>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</si>
  <si>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</si>
  <si>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</si>
  <si>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</si>
  <si>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</si>
  <si>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</si>
  <si>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</si>
  <si>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</si>
  <si>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</si>
  <si>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</si>
  <si>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</si>
  <si>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</si>
  <si>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</si>
  <si>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</si>
  <si>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</si>
  <si>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</si>
  <si>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</si>
  <si>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</si>
  <si>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</si>
  <si>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</si>
  <si>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</si>
  <si>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</si>
  <si>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</si>
  <si>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</si>
  <si>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</si>
  <si>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</si>
  <si>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</si>
  <si>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</si>
  <si>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</si>
  <si>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</si>
  <si>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</si>
  <si>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</si>
  <si>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</si>
  <si>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</si>
  <si>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</si>
  <si>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</si>
  <si>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</si>
  <si>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</si>
  <si>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</si>
  <si>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</si>
  <si>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</si>
  <si>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</si>
  <si>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</si>
  <si>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</si>
  <si>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</si>
  <si>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</si>
  <si>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</si>
  <si>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</si>
  <si>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</si>
  <si>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</si>
  <si>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</si>
  <si>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</si>
  <si>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</si>
  <si>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</si>
  <si>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</si>
  <si>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</si>
  <si>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</si>
  <si>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</si>
  <si>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</si>
  <si>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</si>
  <si>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</si>
  <si>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</si>
  <si>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</si>
  <si>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</si>
  <si>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</si>
  <si>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</si>
  <si>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</si>
  <si>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</si>
  <si>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</si>
  <si>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</si>
  <si>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</si>
  <si>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</si>
  <si>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</si>
  <si>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</si>
  <si>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</si>
  <si>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</si>
  <si>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</si>
  <si>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</si>
  <si>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</si>
  <si>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</si>
  <si>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</si>
  <si>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</si>
  <si>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</si>
  <si>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</si>
  <si>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</si>
  <si>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</si>
  <si>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</si>
  <si>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</si>
  <si>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</si>
  <si>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</si>
  <si>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</si>
  <si>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</si>
  <si>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</si>
  <si>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</si>
  <si>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</si>
  <si>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</si>
  <si>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</si>
  <si>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</si>
  <si>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</si>
  <si>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</si>
  <si>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</si>
  <si>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</si>
  <si>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</si>
  <si>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</si>
  <si>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</si>
  <si>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</si>
  <si>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</si>
  <si>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</si>
  <si>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</si>
  <si>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</si>
  <si>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</si>
  <si>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</si>
  <si>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</si>
  <si>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</si>
  <si>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</si>
  <si>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</si>
  <si>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</si>
  <si>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</si>
  <si>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</si>
  <si>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</si>
  <si>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</si>
  <si>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</si>
  <si>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</si>
  <si>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</si>
  <si>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</si>
  <si>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</si>
  <si>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</si>
  <si>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</si>
  <si>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</si>
  <si>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</si>
  <si>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</si>
  <si>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</si>
  <si>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</si>
  <si>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</si>
  <si>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</si>
  <si>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</si>
  <si>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</si>
  <si>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</si>
  <si>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</si>
  <si>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</si>
  <si>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</si>
  <si>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</si>
  <si>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</si>
  <si>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</si>
  <si>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</si>
  <si>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</si>
  <si>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</si>
  <si>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</si>
  <si>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</si>
  <si>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</si>
  <si>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</si>
  <si>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</si>
  <si>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</si>
  <si>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</si>
  <si>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</si>
  <si>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</si>
  <si>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</si>
  <si>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</si>
  <si>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</si>
  <si>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</si>
  <si>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</si>
  <si>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</si>
  <si>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</si>
  <si>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</si>
  <si>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</si>
  <si>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</si>
  <si>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</si>
  <si>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</si>
  <si>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</si>
  <si>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</si>
  <si>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</si>
  <si>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</si>
  <si>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</si>
  <si>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</si>
  <si>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</si>
  <si>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</si>
  <si>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</si>
  <si>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</si>
  <si>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</si>
  <si>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</si>
  <si>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</si>
  <si>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</si>
  <si>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</si>
  <si>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</si>
  <si>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</si>
  <si>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</si>
  <si>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</si>
  <si>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</si>
  <si>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</si>
  <si>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</si>
  <si>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</si>
  <si>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</si>
  <si>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</si>
  <si>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</si>
  <si>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</si>
  <si>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</si>
  <si>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</si>
  <si>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</si>
  <si>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</si>
  <si>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</si>
  <si>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</si>
  <si>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</si>
  <si>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</si>
  <si>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</si>
  <si>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</si>
  <si>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</si>
  <si>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</si>
  <si>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</si>
  <si>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</si>
  <si>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</si>
  <si>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</si>
  <si>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</si>
  <si>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</si>
  <si>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</si>
  <si>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</si>
  <si>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</si>
  <si>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</si>
  <si>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</si>
  <si>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</si>
  <si>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</si>
  <si>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</si>
  <si>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</si>
  <si>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</si>
  <si>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</si>
  <si>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</si>
  <si>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</si>
  <si>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</si>
  <si>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</si>
  <si>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</si>
  <si>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</si>
  <si>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</si>
  <si>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</si>
  <si>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</si>
  <si>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</si>
  <si>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</si>
  <si>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</si>
  <si>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</si>
  <si>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</si>
  <si>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</si>
  <si>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</si>
  <si>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</si>
  <si>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</si>
  <si>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</si>
  <si>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</si>
  <si>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</si>
  <si>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</si>
  <si>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</si>
  <si>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</si>
  <si>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</si>
  <si>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</si>
  <si>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</si>
  <si>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</si>
  <si>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</si>
  <si>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</si>
  <si>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</si>
  <si>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</si>
  <si>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</si>
  <si>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</si>
  <si>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</si>
  <si>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</si>
  <si>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</si>
  <si>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</si>
  <si>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</si>
  <si>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</si>
  <si>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</si>
  <si>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</si>
  <si>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</si>
  <si>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</si>
  <si>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</si>
  <si>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</si>
  <si>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</si>
  <si>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</si>
  <si>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</si>
  <si>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</si>
  <si>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</si>
  <si>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</si>
  <si>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</si>
  <si>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</si>
  <si>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</si>
  <si>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</si>
  <si>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</si>
  <si>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</si>
  <si>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</si>
  <si>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</si>
  <si>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</si>
  <si>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</si>
  <si>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</si>
  <si>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</si>
  <si>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</si>
  <si>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</si>
  <si>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</si>
  <si>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</si>
  <si>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</si>
  <si>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</si>
  <si>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</si>
  <si>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</si>
  <si>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</si>
  <si>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</si>
  <si>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</si>
  <si>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</si>
  <si>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</si>
  <si>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</si>
  <si>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</si>
  <si>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</si>
  <si>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</si>
  <si>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</si>
  <si>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</si>
  <si>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</si>
  <si>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</si>
  <si>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</si>
  <si>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</si>
  <si>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</si>
  <si>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</si>
  <si>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</si>
  <si>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</si>
  <si>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</si>
  <si>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</si>
  <si>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</si>
  <si>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</si>
  <si>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</si>
  <si>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</si>
  <si>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</si>
  <si>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</si>
  <si>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</si>
  <si>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</si>
  <si>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</si>
  <si>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</si>
  <si>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</si>
  <si>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</si>
  <si>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</si>
  <si>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</si>
  <si>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</si>
  <si>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</si>
  <si>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</si>
  <si>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</si>
  <si>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</si>
  <si>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</si>
  <si>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</si>
  <si>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</si>
  <si>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</si>
  <si>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</si>
  <si>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</si>
  <si>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</si>
  <si>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</si>
  <si>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</si>
  <si>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</si>
  <si>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</si>
  <si>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</si>
  <si>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</si>
  <si>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</si>
  <si>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</si>
  <si>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</si>
  <si>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</si>
  <si>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</si>
  <si>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</si>
  <si>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</si>
  <si>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</si>
  <si>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</si>
  <si>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</si>
  <si>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</si>
  <si>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</si>
  <si>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</si>
  <si>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</si>
  <si>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</si>
  <si>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</si>
  <si>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</si>
  <si>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</si>
  <si>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</si>
  <si>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</si>
  <si>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</si>
  <si>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</si>
  <si>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</si>
  <si>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</si>
  <si>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</si>
  <si>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</si>
  <si>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</si>
  <si>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</si>
  <si>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</si>
  <si>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</si>
  <si>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</si>
  <si>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</si>
  <si>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</si>
  <si>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</si>
  <si>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</si>
  <si>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</si>
  <si>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</si>
  <si>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</si>
  <si>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</si>
  <si>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</si>
  <si>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</si>
  <si>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</si>
  <si>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</si>
  <si>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</si>
  <si>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</si>
  <si>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</si>
  <si>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</si>
  <si>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</si>
  <si>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</si>
  <si>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</si>
  <si>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</si>
  <si>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</si>
  <si>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</si>
  <si>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</si>
  <si>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</si>
  <si>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</si>
  <si>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</si>
  <si>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</si>
  <si>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</si>
  <si>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</si>
  <si>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</si>
  <si>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</si>
  <si>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</si>
  <si>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</si>
  <si>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</si>
  <si>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</si>
  <si>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</si>
  <si>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</si>
  <si>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</si>
  <si>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</si>
  <si>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</si>
  <si>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</si>
  <si>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</si>
  <si>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</si>
  <si>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</si>
  <si>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</si>
  <si>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</si>
  <si>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</si>
  <si>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</si>
  <si>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</si>
  <si>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</si>
  <si>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</si>
  <si>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</si>
  <si>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</si>
  <si>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</si>
  <si>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</si>
  <si>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</si>
  <si>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</si>
  <si>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</si>
  <si>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</si>
  <si>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</si>
  <si>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</si>
  <si>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</si>
  <si>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</si>
  <si>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</si>
  <si>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</si>
  <si>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</si>
  <si>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</si>
  <si>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</si>
  <si>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</si>
  <si>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</si>
  <si>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</si>
  <si>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</si>
  <si>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</si>
  <si>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</si>
  <si>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</si>
  <si>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</si>
  <si>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</si>
  <si>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</si>
  <si>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</si>
  <si>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</si>
  <si>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</si>
  <si>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</si>
  <si>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</si>
  <si>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</si>
  <si>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</si>
  <si>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</si>
  <si>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</si>
  <si>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</si>
  <si>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</si>
  <si>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</si>
  <si>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</si>
  <si>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</si>
  <si>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</si>
  <si>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</si>
  <si>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</si>
  <si>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</si>
  <si>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</si>
  <si>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</si>
  <si>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</si>
  <si>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</si>
  <si>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</si>
  <si>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</si>
  <si>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</si>
  <si>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</si>
  <si>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</si>
  <si>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</si>
  <si>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</si>
  <si>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</si>
  <si>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</si>
  <si>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</si>
  <si>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</si>
  <si>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</si>
  <si>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</si>
  <si>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</si>
  <si>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</si>
  <si>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</si>
  <si>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</si>
  <si>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</si>
  <si>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</si>
  <si>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</si>
  <si>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</si>
  <si>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</si>
  <si>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</si>
  <si>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</si>
  <si>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</si>
  <si>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</si>
  <si>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</si>
  <si>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</si>
  <si>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</si>
  <si>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</si>
  <si>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</si>
  <si>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</si>
  <si>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</si>
  <si>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</si>
  <si>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</si>
  <si>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</si>
  <si>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</si>
  <si>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</si>
  <si>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</si>
  <si>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</si>
  <si>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</si>
  <si>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</si>
  <si>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</si>
  <si>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</si>
  <si>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</si>
  <si>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</si>
  <si>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</si>
  <si>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</si>
  <si>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</si>
  <si>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</si>
  <si>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</si>
  <si>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</si>
  <si>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</si>
  <si>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</si>
  <si>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</si>
  <si>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</si>
  <si>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</si>
  <si>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</si>
  <si>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</si>
  <si>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</si>
  <si>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</si>
  <si>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</si>
  <si>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</si>
  <si>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</si>
  <si>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</si>
  <si>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</si>
  <si>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</si>
  <si>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</si>
  <si>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</si>
  <si>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</si>
  <si>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</si>
  <si>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</si>
  <si>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</si>
  <si>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</si>
  <si>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</si>
  <si>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</si>
  <si>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</si>
  <si>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</si>
  <si>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</si>
  <si>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</si>
  <si>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</si>
  <si>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</si>
  <si>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</si>
  <si>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</si>
  <si>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</si>
  <si>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</si>
  <si>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</si>
  <si>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</si>
  <si>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</si>
  <si>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</si>
  <si>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</si>
  <si>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</si>
  <si>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</si>
  <si>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</si>
  <si>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</si>
  <si>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</si>
  <si>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</si>
  <si>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</si>
  <si>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</si>
  <si>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</si>
  <si>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</si>
  <si>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</si>
  <si>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</si>
  <si>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</si>
  <si>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</si>
  <si>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</si>
  <si>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</si>
  <si>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</si>
  <si>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</si>
  <si>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</si>
  <si>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</si>
  <si>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</si>
  <si>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</si>
  <si>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</si>
  <si>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</si>
  <si>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</si>
  <si>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</si>
  <si>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</si>
  <si>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</si>
  <si>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</si>
  <si>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</si>
  <si>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</si>
  <si>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</si>
  <si>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</si>
  <si>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</si>
  <si>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</si>
  <si>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</si>
  <si>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</si>
  <si>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</si>
  <si>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</si>
  <si>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</si>
  <si>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</si>
  <si>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</si>
  <si>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</si>
  <si>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</si>
  <si>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</si>
  <si>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</si>
  <si>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</si>
  <si>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</si>
  <si>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</si>
  <si>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</si>
  <si>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</si>
  <si>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</si>
  <si>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</si>
  <si>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</si>
  <si>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</si>
  <si>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</si>
  <si>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</si>
  <si>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</si>
  <si>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</si>
  <si>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</si>
  <si>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</si>
  <si>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</si>
  <si>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</si>
  <si>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</si>
  <si>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</si>
  <si>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</si>
  <si>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</si>
  <si>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</si>
  <si>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</si>
  <si>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</si>
  <si>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</si>
  <si>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</si>
  <si>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</si>
  <si>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</si>
  <si>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</si>
  <si>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</si>
  <si>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</si>
  <si>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</si>
  <si>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</si>
  <si>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</si>
  <si>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</si>
  <si>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</si>
  <si>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</si>
  <si>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</si>
  <si>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</si>
  <si>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</si>
  <si>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</si>
  <si>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</si>
  <si>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</si>
  <si>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</si>
  <si>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</si>
  <si>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</si>
  <si>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</si>
  <si>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</si>
  <si>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</si>
  <si>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</si>
  <si>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</si>
  <si>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</si>
  <si>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</si>
  <si>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</si>
  <si>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</si>
  <si>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</si>
  <si>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</si>
  <si>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</si>
  <si>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</si>
  <si>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</si>
  <si>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</si>
  <si>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</si>
  <si>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</si>
  <si>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</si>
  <si>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</si>
  <si>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</si>
  <si>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</si>
  <si>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</si>
  <si>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</si>
  <si>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</si>
  <si>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</si>
  <si>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</si>
  <si>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</si>
  <si>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</si>
  <si>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</si>
  <si>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</si>
  <si>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</si>
  <si>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</si>
  <si>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</si>
  <si>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</si>
  <si>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</si>
  <si>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</si>
  <si>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</si>
  <si>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</si>
  <si>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</si>
  <si>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</si>
  <si>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</si>
  <si>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</si>
  <si>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</si>
  <si>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</si>
  <si>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</si>
  <si>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</si>
  <si>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</si>
  <si>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</si>
  <si>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</si>
  <si>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</si>
  <si>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</si>
  <si>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</si>
  <si>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</si>
  <si>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</si>
  <si>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</si>
  <si>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</si>
  <si>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</si>
  <si>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</si>
  <si>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</si>
  <si>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</si>
  <si>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</si>
  <si>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</si>
  <si>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</si>
  <si>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</si>
  <si>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</si>
  <si>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</si>
  <si>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</si>
  <si>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</si>
  <si>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</si>
  <si>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</si>
  <si>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</si>
  <si>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</si>
  <si>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</si>
  <si>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</si>
  <si>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</si>
  <si>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</si>
  <si>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</si>
  <si>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</si>
  <si>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</si>
  <si>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</si>
  <si>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</si>
  <si>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</si>
  <si>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</si>
  <si>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</si>
  <si>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</si>
  <si>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</si>
  <si>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</si>
  <si>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</si>
  <si>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</si>
  <si>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</si>
  <si>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</si>
  <si>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</si>
  <si>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</si>
  <si>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</si>
  <si>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</si>
  <si>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</si>
  <si>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</si>
  <si>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</si>
  <si>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</si>
  <si>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</si>
  <si>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</si>
  <si>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</si>
  <si>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</si>
  <si>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</si>
  <si>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</si>
  <si>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</si>
  <si>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</si>
  <si>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</si>
  <si>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</si>
  <si>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</si>
  <si>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</si>
  <si>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</si>
  <si>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</si>
  <si>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</si>
  <si>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</si>
  <si>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</si>
  <si>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</si>
  <si>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</si>
  <si>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</si>
  <si>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</si>
  <si>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</si>
  <si>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</si>
  <si>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</si>
  <si>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</si>
  <si>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</si>
  <si>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</si>
  <si>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</si>
  <si>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</si>
  <si>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</si>
  <si>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</si>
  <si>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</si>
  <si>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</si>
  <si>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</si>
  <si>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</si>
  <si>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</si>
  <si>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</si>
  <si>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</si>
  <si>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</si>
  <si>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</si>
  <si>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</si>
  <si>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</si>
  <si>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</si>
  <si>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</si>
  <si>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</si>
  <si>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</si>
  <si>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</si>
  <si>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</si>
  <si>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</si>
  <si>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</si>
  <si>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</si>
  <si>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</si>
  <si>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</si>
  <si>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</si>
  <si>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</si>
  <si>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</si>
  <si>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</si>
  <si>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</si>
  <si>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</si>
  <si>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</si>
  <si>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</si>
  <si>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</si>
  <si>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</si>
  <si>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</si>
  <si>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</si>
  <si>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</si>
  <si>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</si>
  <si>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</si>
  <si>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</si>
  <si>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</si>
  <si>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</si>
  <si>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</si>
  <si>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</si>
  <si>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</si>
  <si>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</si>
  <si>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</si>
  <si>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</si>
  <si>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</si>
  <si>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</si>
  <si>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</si>
  <si>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</si>
  <si>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</si>
  <si>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</si>
  <si>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</si>
  <si>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</si>
  <si>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</si>
  <si>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</si>
  <si>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</si>
  <si>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</si>
  <si>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</si>
  <si>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</si>
  <si>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</si>
  <si>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</si>
  <si>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</si>
  <si>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</si>
  <si>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</si>
  <si>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</si>
  <si>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</si>
  <si>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</si>
  <si>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</si>
  <si>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</si>
  <si>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</si>
  <si>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</si>
  <si>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</si>
  <si>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</si>
  <si>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</si>
  <si>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</si>
  <si>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</si>
  <si>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</si>
  <si>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</si>
  <si>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</si>
  <si>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</si>
  <si>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</si>
  <si>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</si>
  <si>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</si>
  <si>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</si>
  <si>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</si>
  <si>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</si>
  <si>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</si>
  <si>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</si>
  <si>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</si>
  <si>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</si>
  <si>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</si>
  <si>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</si>
  <si>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</si>
  <si>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</si>
  <si>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</si>
  <si>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</si>
  <si>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</si>
  <si>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</si>
  <si>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</si>
  <si>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</si>
  <si>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</si>
  <si>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</si>
  <si>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</si>
  <si>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</si>
  <si>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</si>
  <si>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</si>
  <si>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</si>
  <si>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</si>
  <si>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</si>
  <si>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</si>
  <si>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</si>
  <si>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</si>
  <si>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</si>
  <si>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</si>
  <si>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</si>
  <si>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</si>
  <si>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</si>
  <si>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</si>
  <si>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</si>
  <si>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</si>
  <si>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</si>
  <si>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</si>
  <si>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</si>
  <si>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</si>
  <si>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</si>
  <si>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</si>
  <si>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</si>
  <si>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</si>
  <si>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</si>
  <si>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</si>
  <si>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</si>
  <si>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</si>
  <si>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</si>
  <si>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</si>
  <si>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</si>
  <si>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</si>
  <si>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</si>
  <si>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</si>
  <si>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</si>
  <si>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</si>
  <si>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</si>
  <si>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</si>
  <si>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</si>
  <si>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</si>
  <si>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</si>
  <si>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</si>
  <si>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</si>
  <si>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</si>
  <si>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</si>
  <si>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</si>
  <si>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</si>
  <si>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</si>
  <si>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</si>
  <si>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</si>
  <si>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</si>
  <si>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</si>
  <si>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</si>
  <si>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</si>
  <si>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</si>
  <si>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</si>
  <si>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</si>
  <si>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</si>
  <si>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</si>
  <si>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</si>
  <si>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</si>
  <si>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</si>
  <si>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</si>
  <si>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</si>
  <si>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</si>
  <si>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</si>
  <si>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</si>
  <si>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</si>
  <si>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</si>
  <si>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</si>
  <si>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</si>
  <si>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</si>
  <si>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</si>
  <si>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</si>
  <si>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</si>
  <si>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</si>
  <si>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</si>
  <si>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</si>
  <si>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</si>
  <si>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</si>
  <si>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</si>
  <si>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</si>
  <si>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</si>
  <si>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</si>
  <si>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</si>
  <si>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</si>
  <si>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</si>
  <si>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</si>
  <si>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</si>
  <si>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</si>
  <si>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</si>
  <si>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</si>
  <si>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</si>
  <si>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</si>
  <si>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</si>
  <si>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</si>
  <si>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</si>
  <si>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</si>
  <si>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</si>
  <si>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</si>
  <si>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</si>
  <si>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</si>
  <si>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</si>
  <si>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</si>
  <si>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</si>
  <si>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</si>
  <si>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</si>
  <si>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</si>
  <si>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</si>
  <si>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</si>
  <si>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</si>
  <si>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</si>
  <si>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</si>
  <si>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</si>
  <si>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</si>
  <si>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</si>
  <si>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</si>
  <si>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</si>
  <si>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</si>
  <si>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</si>
  <si>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</si>
  <si>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</si>
  <si>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</si>
  <si>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</si>
  <si>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</si>
  <si>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</si>
  <si>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</si>
  <si>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</si>
  <si>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</si>
  <si>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</si>
  <si>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</si>
  <si>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</si>
  <si>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</si>
  <si>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</si>
  <si>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</si>
  <si>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</si>
  <si>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</si>
  <si>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</si>
  <si>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</si>
  <si>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</si>
  <si>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</si>
  <si>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</si>
  <si>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</si>
  <si>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</si>
  <si>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</si>
  <si>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</si>
  <si>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</si>
  <si>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</si>
  <si>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</si>
  <si>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</si>
  <si>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</si>
  <si>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</si>
  <si>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</si>
  <si>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</si>
  <si>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</si>
  <si>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</si>
  <si>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</si>
  <si>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</si>
  <si>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</si>
  <si>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</si>
  <si>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</si>
  <si>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</si>
  <si>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</si>
  <si>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</si>
  <si>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</si>
  <si>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</si>
  <si>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</si>
  <si>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</si>
  <si>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</si>
  <si>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</si>
  <si>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</si>
  <si>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</si>
  <si>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</si>
  <si>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</si>
  <si>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</si>
  <si>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</si>
  <si>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</si>
  <si>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</si>
  <si>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</si>
  <si>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</si>
  <si>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</si>
  <si>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</si>
  <si>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</si>
  <si>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</si>
  <si>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</si>
  <si>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</si>
  <si>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</si>
  <si>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</si>
  <si>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</si>
  <si>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</si>
  <si>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</si>
  <si>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</si>
  <si>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</si>
  <si>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</si>
  <si>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</si>
  <si>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</si>
  <si>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</si>
  <si>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</si>
  <si>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</si>
  <si>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</si>
  <si>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</si>
  <si>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</si>
  <si>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</si>
  <si>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</si>
  <si>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</si>
  <si>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</si>
  <si>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</si>
  <si>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</si>
  <si>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</si>
  <si>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</si>
  <si>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</si>
  <si>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</si>
  <si>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</si>
  <si>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</si>
  <si>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</si>
  <si>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</si>
  <si>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</si>
  <si>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</si>
  <si>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</si>
  <si>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</si>
  <si>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</si>
  <si>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</si>
  <si>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</si>
  <si>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</si>
  <si>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</si>
  <si>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</si>
  <si>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</si>
  <si>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</si>
  <si>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</si>
  <si>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</si>
  <si>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</si>
  <si>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</si>
  <si>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</si>
  <si>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</si>
  <si>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</si>
  <si>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</si>
  <si>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</si>
  <si>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</si>
  <si>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</si>
  <si>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</si>
  <si>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</si>
  <si>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</si>
  <si>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</si>
  <si>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</si>
  <si>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</si>
  <si>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</si>
  <si>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</si>
  <si>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</si>
  <si>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</si>
  <si>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</si>
  <si>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</si>
  <si>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</si>
  <si>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</si>
  <si>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</si>
  <si>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</si>
  <si>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</si>
  <si>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</si>
  <si>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</si>
  <si>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</si>
  <si>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</si>
  <si>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</si>
  <si>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</si>
  <si>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</si>
  <si>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</si>
  <si>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</si>
  <si>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</si>
  <si>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</si>
  <si>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</si>
  <si>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</si>
  <si>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</si>
  <si>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</si>
  <si>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</si>
  <si>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</si>
  <si>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</si>
  <si>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</si>
  <si>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</si>
  <si>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</si>
  <si>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</si>
  <si>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</si>
  <si>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</si>
  <si>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</si>
  <si>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</si>
  <si>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</si>
  <si>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</si>
  <si>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</si>
  <si>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</si>
  <si>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</si>
  <si>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</si>
  <si>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</si>
  <si>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</si>
  <si>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</si>
  <si>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</si>
  <si>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</si>
  <si>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</si>
  <si>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</si>
  <si>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</si>
  <si>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</si>
  <si>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</si>
  <si>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</si>
  <si>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</si>
  <si>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</si>
  <si>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</si>
  <si>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</si>
  <si>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</si>
  <si>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</si>
  <si>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</si>
  <si>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</si>
  <si>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</si>
  <si>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</si>
  <si>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</si>
  <si>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</si>
  <si>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</si>
  <si>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</si>
  <si>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</si>
  <si>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</si>
  <si>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</si>
  <si>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</si>
  <si>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</si>
  <si>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</si>
  <si>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</si>
  <si>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</si>
  <si>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</si>
  <si>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</si>
  <si>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</si>
  <si>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</si>
  <si>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</si>
  <si>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</si>
  <si>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</si>
  <si>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</si>
  <si>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</si>
  <si>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</si>
  <si>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</si>
  <si>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</si>
  <si>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</si>
  <si>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</si>
  <si>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</si>
  <si>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</si>
  <si>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</si>
  <si>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</si>
  <si>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</si>
  <si>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</si>
  <si>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</si>
  <si>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</si>
  <si>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</si>
  <si>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</si>
  <si>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</si>
  <si>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</si>
  <si>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</si>
  <si>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</si>
  <si>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</si>
  <si>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</si>
  <si>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</si>
  <si>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</si>
  <si>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</si>
  <si>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</si>
  <si>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</si>
  <si>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</si>
  <si>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</si>
  <si>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</si>
  <si>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</si>
  <si>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</si>
  <si>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</si>
  <si>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</si>
  <si>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</si>
  <si>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</si>
  <si>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</si>
  <si>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</si>
  <si>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</si>
  <si>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</si>
  <si>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</si>
  <si>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</si>
  <si>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</si>
  <si>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</si>
  <si>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</si>
  <si>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</si>
  <si>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</si>
  <si>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</si>
  <si>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</si>
  <si>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</si>
  <si>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</si>
  <si>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</si>
  <si>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</si>
  <si>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</si>
  <si>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</si>
  <si>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</si>
  <si>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</si>
  <si>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</si>
  <si>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</si>
  <si>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</si>
  <si>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</si>
  <si>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</si>
  <si>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</si>
  <si>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</si>
  <si>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</si>
  <si>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</si>
  <si>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</si>
  <si>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</si>
  <si>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</si>
  <si>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</si>
  <si>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</si>
  <si>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</si>
  <si>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</si>
  <si>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</si>
  <si>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</si>
  <si>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</si>
  <si>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</si>
  <si>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</si>
  <si>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</si>
  <si>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</si>
  <si>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</si>
  <si>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</si>
  <si>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</si>
  <si>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</si>
  <si>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</si>
  <si>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</si>
  <si>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</si>
  <si>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</si>
  <si>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</si>
  <si>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</si>
  <si>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</si>
  <si>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</si>
  <si>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</si>
  <si>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</si>
  <si>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</si>
  <si>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</si>
  <si>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</si>
  <si>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</si>
  <si>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</si>
  <si>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</si>
  <si>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</si>
  <si>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</si>
  <si>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</si>
  <si>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</si>
  <si>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</si>
  <si>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</si>
  <si>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</si>
  <si>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</si>
  <si>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</si>
  <si>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</si>
  <si>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</si>
  <si>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</si>
  <si>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</si>
  <si>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</si>
  <si>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</si>
  <si>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</si>
  <si>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</si>
  <si>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</si>
  <si>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</si>
  <si>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</si>
  <si>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</si>
  <si>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</si>
  <si>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</si>
  <si>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</si>
  <si>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</si>
  <si>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</si>
  <si>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</si>
  <si>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</si>
  <si>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</si>
  <si>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</si>
  <si>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</si>
  <si>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</si>
  <si>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</si>
  <si>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</si>
  <si>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</si>
  <si>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</si>
  <si>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</si>
  <si>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</si>
  <si>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</si>
  <si>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</si>
  <si>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</si>
  <si>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</si>
  <si>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</si>
  <si>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</si>
  <si>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</si>
  <si>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</si>
  <si>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</si>
  <si>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</si>
  <si>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</si>
  <si>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</si>
  <si>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</si>
  <si>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</si>
  <si>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</si>
  <si>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</si>
  <si>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</si>
  <si>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</si>
  <si>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</si>
  <si>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</si>
  <si>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</si>
  <si>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</si>
  <si>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</si>
  <si>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</si>
  <si>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</si>
  <si>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</si>
  <si>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</si>
  <si>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</si>
  <si>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</si>
  <si>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</si>
  <si>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</si>
  <si>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</si>
  <si>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</si>
  <si>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</si>
  <si>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</si>
  <si>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</si>
  <si>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</si>
  <si>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</si>
  <si>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</si>
  <si>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</si>
  <si>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</si>
  <si>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</si>
  <si>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</si>
  <si>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</si>
  <si>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</si>
  <si>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</si>
  <si>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</si>
  <si>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</si>
  <si>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</si>
  <si>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</si>
  <si>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</si>
  <si>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</si>
  <si>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</si>
  <si>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</si>
  <si>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</si>
  <si>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</si>
  <si>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</si>
  <si>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</si>
  <si>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</si>
  <si>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</si>
  <si>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</si>
  <si>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</si>
  <si>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</si>
  <si>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</si>
  <si>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</si>
  <si>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</si>
  <si>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</si>
  <si>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</si>
  <si>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</si>
  <si>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</si>
  <si>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</si>
  <si>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</si>
  <si>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</si>
  <si>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</si>
  <si>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</si>
  <si>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</si>
  <si>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</si>
  <si>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</si>
  <si>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</si>
  <si>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</si>
  <si>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</si>
  <si>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</si>
  <si>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</si>
  <si>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</si>
  <si>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</si>
  <si>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</si>
  <si>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</si>
  <si>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</si>
  <si>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</si>
  <si>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</si>
  <si>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</si>
  <si>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</si>
  <si>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</si>
  <si>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</si>
  <si>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</si>
  <si>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</si>
  <si>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</si>
  <si>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</si>
  <si>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</si>
  <si>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</si>
  <si>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</si>
  <si>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</si>
  <si>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</si>
  <si>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</si>
  <si>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</si>
  <si>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</si>
  <si>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</si>
  <si>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</si>
  <si>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</si>
  <si>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</si>
  <si>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</si>
  <si>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</si>
  <si>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</si>
  <si>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</si>
  <si>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</si>
  <si>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</si>
  <si>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</si>
  <si>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</si>
  <si>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</si>
  <si>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</si>
  <si>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</si>
  <si>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</si>
  <si>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</si>
  <si>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</si>
  <si>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</si>
  <si>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</si>
  <si>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</si>
  <si>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</si>
  <si>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</si>
  <si>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</si>
  <si>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</si>
  <si>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</si>
  <si>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</si>
  <si>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</si>
  <si>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</si>
  <si>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</si>
  <si>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</si>
  <si>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</si>
  <si>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</si>
  <si>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</si>
  <si>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</si>
  <si>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</si>
  <si>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</si>
  <si>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</si>
  <si>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</si>
  <si>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</si>
  <si>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</si>
  <si>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</si>
  <si>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</si>
  <si>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</si>
  <si>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</si>
  <si>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</si>
  <si>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</si>
  <si>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</si>
  <si>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</si>
  <si>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</si>
  <si>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</si>
  <si>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</si>
  <si>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</si>
  <si>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</si>
  <si>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</si>
  <si>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</si>
  <si>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</si>
  <si>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</si>
  <si>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</si>
  <si>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</si>
  <si>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</si>
  <si>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</si>
  <si>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</si>
  <si>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</si>
  <si>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</si>
  <si>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</si>
  <si>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</si>
  <si>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</si>
  <si>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</si>
  <si>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</si>
  <si>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</si>
  <si>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</si>
  <si>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</si>
  <si>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</si>
  <si>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</si>
  <si>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</si>
  <si>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</si>
  <si>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</si>
  <si>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</si>
  <si>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</si>
  <si>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</si>
  <si>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</si>
  <si>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</si>
  <si>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</si>
  <si>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</si>
  <si>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</si>
  <si>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</si>
  <si>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</si>
  <si>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</si>
  <si>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</si>
  <si>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</si>
  <si>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</si>
  <si>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</si>
  <si>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</si>
  <si>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</si>
  <si>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</si>
  <si>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</si>
  <si>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</si>
  <si>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</si>
  <si>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</si>
  <si>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</si>
  <si>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</si>
  <si>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</si>
  <si>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</si>
  <si>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</si>
  <si>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</si>
  <si>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</si>
  <si>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</si>
  <si>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</si>
  <si>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</si>
  <si>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</si>
  <si>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</si>
  <si>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</si>
  <si>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</si>
  <si>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</si>
  <si>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</si>
  <si>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</si>
  <si>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</si>
  <si>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</si>
  <si>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</si>
  <si>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</si>
  <si>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</si>
  <si>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</si>
  <si>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</si>
  <si>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</si>
  <si>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</si>
  <si>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</si>
  <si>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</si>
  <si>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</si>
  <si>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</si>
  <si>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</si>
  <si>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</si>
  <si>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</si>
  <si>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</si>
  <si>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</si>
  <si>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</si>
  <si>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</si>
  <si>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</si>
  <si>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</si>
  <si>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</si>
  <si>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</si>
  <si>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</si>
  <si>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</si>
  <si>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</si>
  <si>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</si>
  <si>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</si>
  <si>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</si>
  <si>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</si>
  <si>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</si>
  <si>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</si>
  <si>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</si>
  <si>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</si>
  <si>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</si>
  <si>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</si>
  <si>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</si>
  <si>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</si>
  <si>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</si>
  <si>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</si>
  <si>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</si>
  <si>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</si>
  <si>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</si>
  <si>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</si>
  <si>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</si>
  <si>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</si>
  <si>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</si>
  <si>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</si>
  <si>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</si>
  <si>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</si>
  <si>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</si>
  <si>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</si>
  <si>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</si>
  <si>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</si>
  <si>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</si>
  <si>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</si>
  <si>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</si>
  <si>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</si>
  <si>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</si>
  <si>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</si>
  <si>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</si>
  <si>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</si>
  <si>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</si>
  <si>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</si>
  <si>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</si>
  <si>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</si>
  <si>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</si>
  <si>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</si>
  <si>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</si>
  <si>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</si>
  <si>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</si>
  <si>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</si>
  <si>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</si>
  <si>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</si>
  <si>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</si>
  <si>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</si>
  <si>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</si>
  <si>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</si>
  <si>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</si>
  <si>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</si>
  <si>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</si>
  <si>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</si>
  <si>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</si>
  <si>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</si>
  <si>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</si>
  <si>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</si>
  <si>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</si>
  <si>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</si>
  <si>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</si>
  <si>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</si>
  <si>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</si>
  <si>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</si>
  <si>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</si>
  <si>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</si>
  <si>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</si>
  <si>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</si>
  <si>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</si>
  <si>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</si>
  <si>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</si>
  <si>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</si>
  <si>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</si>
  <si>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</si>
  <si>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</si>
  <si>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</si>
  <si>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</si>
  <si>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</si>
  <si>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</si>
  <si>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</si>
  <si>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</si>
  <si>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</si>
  <si>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</si>
  <si>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</si>
  <si>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</si>
  <si>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</si>
  <si>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</si>
  <si>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</si>
  <si>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</si>
  <si>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</si>
  <si>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</si>
  <si>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</si>
  <si>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</si>
  <si>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</si>
  <si>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</si>
  <si>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</si>
  <si>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</si>
  <si>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</si>
  <si>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</si>
  <si>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</si>
  <si>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</si>
  <si>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</si>
  <si>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</si>
  <si>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</si>
  <si>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</si>
  <si>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</si>
  <si>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</si>
  <si>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</si>
  <si>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</si>
  <si>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</si>
  <si>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</si>
  <si>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</si>
  <si>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</si>
  <si>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</si>
  <si>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</si>
  <si>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</si>
  <si>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</si>
  <si>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</si>
  <si>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</si>
  <si>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</si>
  <si>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</si>
  <si>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</si>
  <si>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</si>
  <si>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</si>
  <si>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</si>
  <si>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</si>
  <si>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</si>
  <si>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</si>
  <si>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</si>
  <si>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</si>
  <si>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</si>
  <si>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</si>
  <si>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</si>
  <si>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</si>
  <si>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</si>
  <si>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</si>
  <si>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</si>
  <si>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</si>
  <si>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</si>
  <si>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</si>
  <si>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</si>
  <si>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</si>
  <si>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</si>
  <si>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</si>
  <si>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</si>
  <si>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</si>
  <si>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</si>
  <si>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</si>
  <si>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</si>
  <si>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</si>
  <si>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</si>
  <si>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</si>
  <si>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</si>
  <si>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</si>
  <si>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</si>
  <si>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</si>
  <si>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</si>
  <si>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</si>
  <si>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</si>
  <si>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</si>
  <si>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</si>
  <si>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</si>
  <si>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</si>
  <si>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</si>
  <si>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</si>
  <si>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</si>
  <si>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</si>
  <si>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</si>
  <si>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</si>
  <si>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</si>
  <si>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</si>
  <si>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</si>
  <si>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</si>
  <si>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</si>
  <si>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</si>
  <si>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</si>
  <si>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</si>
  <si>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</si>
  <si>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</si>
  <si>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</si>
  <si>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</si>
  <si>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</si>
  <si>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</si>
  <si>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</si>
  <si>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</si>
  <si>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</si>
  <si>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</si>
  <si>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</si>
  <si>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</si>
  <si>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</si>
  <si>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</si>
  <si>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</si>
  <si>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</si>
  <si>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</si>
  <si>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</si>
  <si>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</si>
  <si>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</si>
  <si>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</si>
  <si>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</si>
  <si>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</si>
  <si>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</si>
  <si>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</si>
  <si>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</si>
  <si>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</si>
  <si>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</si>
  <si>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</si>
  <si>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</si>
  <si>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</si>
  <si>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</si>
  <si>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</si>
  <si>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</si>
  <si>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</si>
  <si>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</si>
  <si>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</si>
  <si>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</si>
  <si>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</si>
  <si>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</si>
  <si>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</si>
  <si>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</si>
  <si>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</si>
  <si>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</si>
  <si>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</si>
  <si>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</si>
  <si>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</si>
  <si>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</si>
  <si>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</si>
  <si>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</si>
  <si>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</si>
  <si>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</si>
  <si>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</si>
  <si>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</si>
  <si>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</si>
  <si>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</si>
  <si>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</si>
  <si>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</si>
  <si>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</si>
  <si>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</si>
  <si>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</si>
  <si>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</si>
  <si>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</si>
  <si>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</si>
  <si>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</si>
  <si>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</si>
  <si>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</si>
  <si>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</si>
  <si>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</si>
  <si>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</si>
  <si>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</si>
  <si>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</si>
  <si>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</si>
  <si>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</si>
  <si>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</si>
  <si>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</si>
  <si>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</si>
  <si>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</si>
  <si>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</si>
  <si>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</si>
  <si>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</si>
  <si>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</si>
  <si>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</si>
  <si>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</si>
  <si>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</si>
  <si>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</si>
  <si>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</si>
  <si>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</si>
  <si>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</si>
  <si>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</si>
  <si>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</si>
  <si>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</si>
  <si>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</si>
  <si>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</si>
  <si>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</si>
  <si>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</si>
  <si>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</si>
  <si>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</si>
  <si>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</si>
  <si>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</si>
  <si>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</si>
  <si>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</si>
  <si>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</si>
  <si>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</si>
  <si>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</si>
  <si>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</si>
  <si>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</si>
  <si>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</si>
  <si>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</si>
  <si>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</si>
  <si>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</si>
  <si>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</si>
  <si>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</si>
  <si>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</si>
  <si>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</si>
  <si>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</si>
  <si>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</si>
  <si>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</si>
  <si>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</si>
  <si>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</si>
  <si>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</si>
  <si>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</si>
  <si>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</si>
  <si>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</si>
  <si>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</si>
  <si>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</si>
  <si>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</si>
  <si>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</si>
  <si>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</si>
  <si>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</si>
  <si>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</si>
  <si>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</si>
  <si>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</si>
  <si>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</si>
  <si>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</si>
  <si>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</si>
  <si>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</si>
  <si>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</si>
  <si>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</si>
  <si>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</si>
  <si>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</si>
  <si>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</si>
  <si>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</si>
  <si>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</si>
  <si>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</si>
  <si>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</si>
  <si>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</si>
  <si>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</si>
  <si>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</si>
  <si>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</si>
  <si>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</si>
  <si>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</si>
  <si>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</si>
  <si>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</si>
  <si>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</si>
  <si>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</si>
  <si>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</si>
  <si>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</si>
  <si>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</si>
  <si>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</si>
  <si>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</si>
  <si>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</si>
  <si>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</si>
  <si>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</si>
  <si>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</si>
  <si>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</si>
  <si>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</si>
  <si>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</si>
  <si>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</si>
  <si>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</si>
  <si>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</si>
  <si>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</si>
  <si>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</si>
  <si>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</si>
  <si>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</si>
  <si>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</si>
  <si>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</si>
  <si>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</si>
  <si>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</si>
  <si>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</si>
  <si>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</si>
  <si>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</si>
  <si>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</si>
  <si>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</si>
  <si>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</si>
  <si>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</si>
  <si>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</si>
  <si>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</si>
  <si>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</si>
  <si>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</si>
  <si>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</si>
  <si>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</si>
  <si>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</si>
  <si>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</si>
  <si>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</si>
  <si>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</si>
  <si>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</si>
  <si>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</si>
  <si>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</si>
  <si>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</si>
  <si>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</si>
  <si>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</si>
  <si>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</si>
  <si>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</si>
  <si>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</si>
  <si>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</si>
  <si>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</si>
  <si>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</si>
  <si>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</si>
  <si>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</si>
  <si>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</si>
  <si>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</si>
  <si>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</si>
  <si>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</si>
  <si>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</si>
  <si>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</si>
  <si>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</si>
  <si>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</si>
  <si>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</si>
  <si>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</si>
  <si>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</si>
  <si>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</si>
  <si>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</si>
  <si>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</si>
  <si>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</si>
  <si>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</si>
  <si>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</si>
  <si>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</si>
  <si>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</si>
  <si>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</si>
  <si>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</si>
  <si>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</si>
  <si>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</si>
  <si>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</si>
  <si>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</si>
  <si>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</si>
  <si>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</si>
  <si>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</si>
  <si>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</si>
  <si>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</si>
  <si>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</si>
  <si>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</si>
  <si>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</si>
  <si>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</si>
  <si>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</si>
  <si>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</si>
  <si>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</si>
  <si>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</si>
  <si>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</si>
  <si>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</si>
  <si>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</si>
  <si>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</si>
  <si>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</si>
  <si>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</si>
  <si>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</si>
  <si>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</si>
  <si>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</si>
  <si>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</si>
  <si>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</si>
  <si>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</si>
  <si>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</si>
  <si>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</si>
  <si>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</si>
  <si>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</si>
  <si>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</si>
  <si>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</si>
  <si>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</si>
  <si>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</si>
  <si>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</si>
  <si>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</si>
  <si>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</si>
  <si>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</si>
  <si>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</si>
  <si>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</si>
  <si>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</si>
  <si>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</si>
  <si>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</si>
  <si>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</si>
  <si>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</si>
  <si>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</si>
  <si>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</si>
  <si>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</si>
  <si>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</si>
  <si>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</si>
  <si>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</si>
  <si>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</si>
  <si>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</si>
  <si>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</si>
  <si>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</si>
  <si>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</si>
  <si>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</si>
  <si>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</si>
  <si>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</si>
  <si>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</si>
  <si>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</si>
  <si>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</si>
  <si>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</si>
  <si>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</si>
  <si>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</si>
  <si>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</si>
  <si>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</si>
  <si>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</si>
  <si>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</si>
  <si>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</si>
  <si>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</si>
  <si>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</si>
  <si>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</si>
  <si>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</si>
  <si>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</si>
  <si>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</si>
  <si>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</si>
  <si>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</si>
  <si>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</si>
  <si>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</si>
  <si>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</si>
  <si>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</si>
  <si>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</si>
  <si>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</si>
  <si>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</si>
  <si>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</si>
  <si>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</si>
  <si>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</si>
  <si>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</si>
  <si>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</si>
  <si>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</si>
  <si>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</si>
  <si>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</si>
  <si>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</si>
  <si>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</si>
  <si>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</si>
  <si>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</si>
  <si>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</si>
  <si>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</si>
  <si>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</si>
  <si>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</si>
  <si>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</si>
  <si>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</si>
  <si>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</si>
  <si>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</si>
  <si>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</si>
  <si>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</si>
  <si>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</si>
  <si>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</si>
  <si>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</si>
  <si>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</si>
  <si>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</si>
  <si>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</si>
  <si>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</si>
  <si>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</si>
  <si>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</si>
  <si>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</si>
  <si>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</si>
  <si>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</si>
  <si>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</si>
  <si>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</si>
  <si>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</si>
  <si>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</si>
  <si>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</si>
  <si>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</si>
  <si>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</si>
  <si>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</si>
  <si>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</si>
  <si>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</si>
  <si>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</si>
  <si>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</si>
  <si>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</si>
  <si>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</si>
  <si>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</si>
  <si>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</si>
  <si>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</si>
  <si>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</si>
  <si>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</si>
  <si>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</si>
  <si>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</si>
  <si>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</si>
  <si>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</si>
  <si>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</si>
  <si>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</si>
  <si>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</si>
  <si>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</si>
  <si>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</si>
  <si>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</si>
  <si>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</si>
  <si>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</si>
  <si>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</si>
  <si>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</si>
  <si>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</si>
  <si>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</si>
  <si>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</si>
  <si>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</si>
  <si>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</si>
  <si>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</si>
  <si>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</si>
  <si>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</si>
  <si>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</si>
  <si>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</si>
  <si>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</si>
  <si>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</si>
  <si>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</si>
  <si>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</si>
  <si>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</si>
  <si>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</si>
  <si>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</si>
  <si>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</si>
  <si>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</si>
  <si>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</si>
  <si>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</si>
  <si>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</si>
  <si>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</si>
  <si>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</si>
  <si>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</si>
  <si>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</si>
  <si>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</si>
  <si>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</si>
  <si>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</si>
  <si>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</si>
  <si>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</si>
  <si>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</si>
  <si>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</si>
  <si>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</si>
  <si>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</si>
  <si>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</si>
  <si>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</si>
  <si>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</si>
  <si>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</si>
  <si>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</si>
  <si>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</si>
  <si>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</si>
  <si>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</si>
  <si>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</si>
  <si>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</si>
  <si>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</si>
  <si>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</si>
  <si>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</si>
  <si>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</si>
  <si>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</si>
  <si>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</si>
  <si>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</si>
  <si>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</si>
  <si>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</si>
  <si>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</si>
  <si>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</si>
  <si>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</si>
  <si>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</si>
  <si>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</si>
  <si>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</si>
  <si>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</si>
  <si>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</si>
  <si>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</si>
  <si>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</si>
  <si>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</si>
  <si>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</si>
  <si>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</si>
  <si>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</si>
  <si>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</si>
  <si>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</si>
  <si>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</si>
  <si>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</si>
  <si>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</si>
  <si>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</si>
  <si>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</si>
  <si>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</si>
  <si>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</si>
  <si>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</si>
  <si>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</si>
  <si>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</si>
  <si>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</si>
  <si>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</si>
  <si>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</si>
  <si>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</si>
  <si>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</si>
  <si>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</si>
  <si>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</si>
  <si>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</si>
  <si>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</si>
  <si>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</si>
  <si>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</si>
  <si>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</si>
  <si>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</si>
  <si>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</si>
  <si>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</si>
  <si>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</si>
  <si>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</si>
  <si>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</si>
  <si>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</si>
  <si>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</si>
  <si>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</si>
  <si>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</si>
  <si>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</si>
  <si>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</si>
  <si>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</si>
  <si>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</si>
  <si>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</si>
  <si>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</si>
  <si>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</si>
  <si>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</si>
  <si>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</si>
  <si>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</si>
  <si>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</si>
  <si>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</si>
  <si>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</si>
  <si>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</si>
  <si>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</si>
  <si>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</si>
  <si>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</si>
  <si>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</si>
  <si>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</si>
  <si>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</si>
  <si>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</si>
  <si>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</si>
  <si>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</si>
  <si>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</si>
  <si>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</si>
  <si>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</si>
  <si>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</si>
  <si>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</si>
  <si>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</si>
  <si>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</si>
  <si>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</si>
  <si>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</si>
  <si>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</si>
  <si>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</si>
  <si>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</si>
  <si>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</si>
  <si>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</si>
  <si>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</si>
  <si>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</si>
  <si>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</si>
  <si>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</si>
  <si>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</si>
  <si>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</si>
  <si>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</si>
  <si>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</si>
  <si>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</si>
  <si>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</si>
  <si>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</si>
  <si>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</si>
  <si>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</si>
  <si>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</si>
  <si>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</si>
  <si>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</si>
  <si>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</si>
  <si>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</si>
  <si>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</si>
  <si>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</si>
  <si>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</si>
  <si>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</si>
  <si>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</si>
  <si>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</si>
  <si>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</si>
  <si>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</si>
  <si>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</si>
  <si>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</si>
  <si>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</si>
  <si>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</si>
  <si>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</si>
  <si>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</si>
  <si>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</si>
  <si>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</si>
  <si>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</si>
  <si>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</si>
  <si>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</si>
  <si>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</si>
  <si>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</si>
  <si>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</si>
  <si>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</si>
  <si>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</si>
  <si>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</si>
  <si>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</si>
  <si>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</si>
  <si>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</si>
  <si>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</si>
  <si>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</si>
  <si>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</si>
  <si>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</si>
  <si>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</si>
  <si>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</si>
  <si>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</si>
  <si>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</si>
  <si>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</si>
  <si>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</si>
  <si>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</si>
  <si>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</si>
  <si>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</si>
  <si>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</si>
  <si>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</si>
  <si>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</si>
  <si>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</si>
  <si>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</si>
  <si>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</si>
  <si>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</si>
  <si>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</si>
  <si>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</si>
  <si>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</si>
  <si>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</si>
  <si>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</si>
  <si>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</si>
  <si>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</si>
  <si>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</si>
  <si>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</si>
  <si>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</si>
  <si>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</si>
  <si>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</si>
  <si>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</si>
  <si>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</si>
  <si>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</si>
  <si>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</si>
  <si>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</si>
  <si>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</si>
  <si>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</si>
  <si>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</si>
  <si>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</si>
  <si>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</si>
  <si>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</si>
  <si>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</si>
  <si>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</si>
  <si>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</si>
  <si>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</si>
  <si>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</si>
  <si>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</si>
  <si>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</si>
  <si>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</si>
  <si>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</si>
  <si>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</si>
  <si>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</si>
  <si>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</si>
  <si>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</si>
  <si>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</si>
  <si>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</si>
  <si>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</si>
  <si>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</si>
  <si>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</si>
  <si>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</si>
  <si>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</si>
  <si>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</si>
  <si>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</si>
  <si>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</si>
  <si>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</si>
  <si>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</si>
  <si>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</si>
  <si>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</si>
  <si>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</si>
  <si>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</si>
  <si>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</si>
  <si>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</si>
  <si>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</si>
  <si>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</si>
  <si>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</si>
  <si>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</si>
  <si>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</si>
  <si>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</si>
  <si>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</si>
  <si>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</si>
  <si>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</si>
  <si>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</si>
  <si>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</si>
  <si>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</si>
  <si>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</si>
  <si>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</si>
  <si>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</si>
  <si>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</si>
  <si>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</si>
  <si>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</si>
  <si>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</si>
  <si>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</si>
  <si>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</si>
  <si>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</si>
  <si>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</si>
  <si>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</si>
  <si>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</si>
  <si>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</si>
  <si>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</si>
  <si>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</si>
  <si>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</si>
  <si>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</si>
  <si>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</si>
  <si>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</si>
  <si>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</si>
  <si>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</si>
  <si>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</si>
  <si>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</si>
  <si>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</si>
  <si>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</si>
  <si>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</si>
  <si>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</si>
  <si>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</si>
  <si>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</si>
  <si>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</si>
  <si>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</si>
  <si>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</si>
  <si>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</si>
  <si>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</si>
  <si>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</si>
  <si>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</si>
  <si>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</si>
  <si>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</si>
  <si>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</si>
  <si>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</si>
  <si>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</si>
  <si>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</si>
  <si>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</si>
  <si>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</si>
  <si>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</si>
  <si>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</si>
  <si>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</si>
  <si>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</si>
  <si>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</si>
  <si>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</si>
  <si>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</si>
  <si>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</si>
  <si>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</si>
  <si>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</si>
  <si>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</si>
  <si>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</si>
  <si>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</si>
  <si>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</si>
  <si>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</si>
  <si>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</si>
  <si>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</si>
  <si>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</si>
  <si>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</si>
  <si>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</si>
  <si>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</si>
  <si>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</si>
  <si>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</si>
  <si>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</si>
  <si>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</si>
  <si>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</si>
  <si>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</si>
  <si>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</si>
  <si>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</si>
  <si>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</si>
  <si>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</si>
  <si>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</si>
  <si>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</si>
  <si>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</si>
  <si>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</si>
  <si>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</si>
  <si>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</si>
  <si>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</si>
  <si>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</si>
  <si>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</si>
  <si>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</si>
  <si>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</si>
  <si>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</si>
  <si>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</si>
  <si>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</si>
  <si>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</si>
  <si>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</si>
  <si>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</si>
  <si>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</si>
  <si>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</si>
  <si>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</si>
  <si>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</si>
  <si>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</si>
  <si>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</si>
  <si>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</si>
  <si>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</si>
  <si>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</si>
  <si>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</si>
  <si>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</si>
  <si>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</si>
  <si>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</si>
  <si>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</si>
  <si>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</si>
  <si>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</si>
  <si>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</si>
  <si>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</si>
  <si>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</si>
  <si>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</si>
  <si>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</si>
  <si>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</si>
  <si>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</si>
  <si>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</si>
  <si>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</si>
  <si>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</si>
  <si>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</si>
  <si>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</si>
  <si>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</si>
  <si>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</si>
  <si>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</si>
  <si>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</si>
  <si>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</si>
  <si>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</si>
  <si>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</si>
  <si>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</si>
  <si>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</si>
  <si>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</si>
  <si>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</si>
  <si>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</si>
  <si>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</si>
  <si>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</si>
  <si>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</si>
  <si>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</si>
  <si>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</si>
  <si>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</si>
  <si>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</si>
  <si>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</si>
  <si>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</si>
  <si>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</si>
  <si>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</si>
  <si>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</si>
  <si>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</si>
  <si>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</si>
  <si>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</si>
  <si>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</si>
  <si>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</si>
  <si>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</si>
  <si>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</si>
  <si>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</si>
  <si>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</si>
  <si>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</si>
  <si>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</si>
  <si>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</si>
  <si>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</si>
  <si>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</si>
  <si>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</si>
  <si>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</si>
  <si>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</si>
  <si>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</si>
  <si>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</si>
  <si>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</si>
  <si>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</si>
  <si>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</si>
  <si>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</si>
  <si>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</si>
  <si>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</si>
  <si>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</si>
  <si>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</si>
  <si>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</si>
  <si>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</si>
  <si>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</si>
  <si>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</si>
  <si>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</si>
  <si>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</si>
  <si>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</si>
  <si>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</si>
  <si>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</si>
  <si>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</si>
  <si>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</si>
  <si>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</si>
  <si>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</si>
  <si>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</si>
  <si>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</si>
  <si>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</si>
  <si>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</si>
  <si>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</si>
  <si>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</si>
  <si>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</si>
  <si>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</si>
  <si>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</si>
  <si>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</si>
  <si>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</si>
  <si>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</si>
  <si>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</si>
  <si>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</si>
  <si>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</si>
  <si>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</si>
  <si>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</si>
  <si>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</si>
  <si>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</si>
  <si>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</si>
  <si>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</si>
  <si>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</si>
  <si>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</si>
  <si>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</si>
  <si>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</si>
  <si>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</si>
  <si>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</si>
  <si>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</si>
  <si>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</si>
  <si>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</si>
  <si>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</si>
  <si>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</si>
  <si>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</si>
  <si>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</si>
  <si>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</si>
  <si>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</si>
  <si>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</si>
  <si>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</si>
  <si>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</si>
  <si>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</si>
  <si>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</si>
  <si>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</si>
  <si>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</si>
  <si>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</si>
  <si>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</si>
  <si>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</si>
  <si>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</si>
  <si>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</si>
  <si>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</si>
  <si>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</si>
  <si>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</si>
  <si>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</si>
  <si>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</si>
  <si>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</si>
  <si>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</si>
  <si>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</si>
  <si>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</si>
  <si>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</si>
  <si>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</si>
  <si>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</si>
  <si>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</si>
  <si>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</si>
  <si>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</si>
  <si>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</si>
  <si>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</si>
  <si>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</si>
  <si>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</si>
  <si>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</si>
  <si>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</si>
  <si>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</si>
  <si>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</si>
  <si>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</si>
  <si>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</si>
  <si>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</si>
  <si>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</si>
  <si>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</si>
  <si>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</si>
  <si>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</si>
  <si>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</si>
  <si>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</si>
  <si>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</si>
  <si>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</si>
  <si>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</si>
  <si>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</si>
  <si>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</si>
  <si>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</si>
  <si>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</si>
  <si>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</si>
  <si>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</si>
  <si>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</si>
  <si>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</si>
  <si>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</si>
  <si>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</si>
  <si>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</si>
  <si>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</si>
  <si>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</si>
  <si>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</si>
  <si>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</si>
  <si>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</si>
  <si>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</si>
  <si>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</si>
  <si>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</si>
  <si>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</si>
  <si>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</si>
  <si>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</si>
  <si>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</si>
  <si>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</si>
  <si>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</si>
  <si>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</si>
  <si>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</si>
  <si>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</si>
  <si>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</si>
  <si>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</si>
  <si>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</si>
  <si>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</si>
  <si>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</si>
  <si>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</si>
  <si>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</si>
  <si>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</si>
  <si>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</si>
  <si>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</si>
  <si>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</si>
  <si>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</si>
  <si>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</si>
  <si>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</si>
  <si>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</si>
  <si>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</si>
  <si>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</si>
  <si>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</si>
  <si>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</si>
  <si>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</si>
  <si>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</si>
  <si>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</si>
  <si>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</si>
  <si>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</si>
  <si>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</si>
  <si>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</si>
  <si>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</si>
  <si>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</si>
  <si>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</si>
  <si>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</si>
  <si>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</si>
  <si>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</si>
  <si>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</si>
  <si>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</si>
  <si>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</si>
  <si>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</si>
  <si>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</si>
  <si>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</si>
  <si>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</si>
  <si>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</si>
  <si>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</si>
  <si>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</si>
  <si>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</si>
  <si>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</si>
  <si>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</si>
  <si>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</si>
  <si>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</si>
  <si>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</si>
  <si>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</si>
  <si>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</si>
  <si>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</si>
  <si>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</si>
  <si>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</si>
  <si>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</si>
  <si>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</si>
  <si>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</si>
  <si>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</si>
  <si>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</si>
  <si>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</si>
  <si>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</si>
  <si>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</si>
  <si>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</si>
  <si>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</si>
  <si>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</si>
  <si>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</si>
  <si>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</si>
  <si>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</si>
  <si>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</si>
  <si>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</si>
  <si>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</si>
  <si>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</si>
  <si>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</si>
  <si>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</si>
  <si>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</si>
  <si>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</si>
  <si>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</si>
  <si>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</si>
  <si>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</si>
  <si>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</si>
  <si>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</si>
  <si>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</si>
  <si>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</si>
  <si>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</si>
  <si>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</si>
  <si>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</si>
  <si>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</si>
  <si>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</si>
  <si>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</si>
  <si>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</si>
  <si>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</si>
  <si>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</si>
  <si>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</si>
  <si>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</si>
  <si>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</si>
  <si>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</si>
  <si>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</si>
  <si>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</si>
  <si>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</si>
  <si>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</si>
  <si>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</si>
  <si>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</si>
  <si>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</si>
  <si>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</si>
  <si>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</si>
  <si>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</si>
  <si>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</si>
  <si>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</si>
  <si>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</si>
  <si>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</si>
  <si>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</si>
  <si>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</si>
  <si>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</si>
  <si>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</si>
  <si>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</si>
  <si>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</si>
  <si>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</si>
  <si>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</si>
  <si>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</si>
  <si>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</si>
  <si>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</si>
  <si>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</si>
  <si>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</si>
  <si>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</si>
  <si>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</si>
  <si>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</si>
  <si>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</si>
  <si>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</si>
  <si>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</si>
  <si>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</si>
  <si>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</si>
  <si>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</si>
  <si>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</si>
  <si>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</si>
  <si>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</si>
  <si>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</si>
  <si>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</si>
  <si>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</si>
  <si>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</si>
  <si>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</si>
  <si>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</si>
  <si>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</si>
  <si>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</si>
  <si>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</si>
  <si>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</si>
  <si>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</si>
  <si>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</si>
  <si>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</si>
  <si>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</si>
  <si>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</si>
  <si>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</si>
  <si>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</si>
  <si>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</si>
  <si>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</si>
  <si>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</si>
  <si>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</si>
  <si>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</si>
  <si>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</si>
  <si>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</si>
  <si>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</si>
  <si>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</si>
  <si>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</si>
  <si>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</si>
  <si>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</si>
  <si>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</si>
  <si>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</si>
  <si>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</si>
  <si>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</si>
  <si>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</si>
  <si>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</si>
  <si>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</si>
  <si>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</si>
  <si>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</si>
  <si>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</si>
  <si>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</si>
  <si>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</si>
  <si>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</si>
  <si>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</si>
  <si>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</si>
  <si>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</si>
  <si>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</si>
  <si>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</si>
  <si>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</si>
  <si>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</si>
  <si>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</si>
  <si>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</si>
  <si>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</si>
  <si>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</si>
  <si>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</si>
  <si>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</si>
  <si>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</si>
  <si>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</si>
  <si>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</si>
  <si>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</si>
  <si>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</si>
  <si>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</si>
  <si>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</si>
  <si>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</si>
  <si>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</si>
  <si>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</si>
  <si>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</si>
  <si>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</si>
  <si>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</si>
  <si>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</si>
  <si>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</si>
  <si>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</si>
  <si>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</si>
  <si>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</si>
  <si>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</si>
  <si>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</si>
  <si>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</si>
  <si>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</si>
  <si>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</si>
  <si>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</si>
  <si>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</si>
  <si>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</si>
  <si>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</si>
  <si>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</si>
  <si>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</si>
  <si>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</si>
  <si>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</si>
  <si>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</si>
  <si>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</si>
  <si>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</si>
  <si>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</si>
  <si>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</si>
  <si>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</si>
  <si>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</si>
  <si>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</si>
  <si>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</si>
  <si>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</si>
  <si>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</si>
  <si>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</si>
  <si>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</si>
  <si>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</si>
  <si>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</si>
  <si>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</si>
  <si>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</si>
  <si>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</si>
  <si>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</si>
  <si>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</si>
  <si>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</si>
  <si>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</si>
  <si>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</si>
  <si>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</si>
  <si>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</si>
  <si>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</si>
  <si>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</si>
  <si>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</si>
  <si>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</si>
  <si>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</si>
  <si>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</si>
  <si>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</si>
  <si>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</si>
  <si>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</si>
  <si>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</si>
  <si>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</si>
  <si>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</si>
  <si>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</si>
  <si>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</si>
  <si>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</si>
  <si>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</si>
  <si>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</si>
  <si>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</si>
  <si>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</si>
  <si>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</si>
  <si>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</si>
  <si>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</si>
  <si>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</si>
  <si>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</si>
  <si>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</si>
  <si>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</si>
  <si>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</si>
  <si>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</si>
  <si>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</si>
  <si>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</si>
  <si>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</si>
  <si>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</si>
  <si>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</si>
  <si>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</si>
  <si>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</si>
  <si>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</si>
  <si>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</si>
  <si>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</si>
  <si>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</si>
  <si>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</si>
  <si>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</si>
  <si>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</si>
  <si>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</si>
  <si>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</si>
  <si>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</si>
  <si>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</si>
  <si>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</si>
  <si>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</si>
  <si>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</si>
  <si>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</si>
  <si>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</si>
  <si>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</si>
  <si>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</si>
  <si>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</si>
  <si>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</si>
  <si>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</si>
  <si>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</si>
  <si>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</si>
  <si>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</si>
  <si>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</si>
  <si>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</si>
  <si>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</si>
  <si>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</si>
  <si>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</si>
  <si>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</si>
  <si>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</si>
  <si>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</si>
  <si>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</si>
  <si>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</si>
  <si>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</si>
  <si>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</si>
  <si>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</si>
  <si>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</si>
  <si>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</si>
  <si>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</si>
  <si>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</si>
  <si>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</si>
  <si>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</si>
  <si>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</si>
  <si>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</si>
  <si>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</si>
  <si>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</si>
  <si>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</si>
  <si>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</si>
  <si>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</si>
  <si>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</si>
  <si>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</si>
  <si>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</si>
  <si>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</si>
  <si>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</si>
  <si>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</si>
  <si>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</si>
  <si>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</si>
  <si>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</si>
  <si>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</si>
  <si>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</si>
  <si>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</si>
  <si>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</si>
  <si>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</si>
  <si>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</si>
  <si>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</si>
  <si>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</si>
  <si>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</si>
  <si>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</si>
  <si>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</si>
  <si>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</si>
  <si>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</si>
  <si>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</si>
  <si>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</si>
  <si>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</si>
  <si>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</si>
  <si>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</si>
  <si>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</si>
  <si>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</si>
  <si>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</si>
  <si>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</si>
  <si>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</si>
  <si>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</si>
  <si>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</si>
  <si>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</si>
  <si>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</si>
  <si>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</si>
  <si>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</si>
  <si>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</si>
  <si>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</si>
  <si>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</si>
  <si>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</si>
  <si>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</si>
  <si>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</si>
  <si>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</si>
  <si>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</si>
  <si>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</si>
  <si>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</si>
  <si>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</si>
  <si>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</si>
  <si>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</si>
  <si>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</si>
  <si>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</si>
  <si>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</si>
  <si>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</si>
  <si>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</si>
  <si>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</si>
  <si>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</si>
  <si>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</si>
  <si>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</si>
  <si>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</si>
  <si>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</si>
  <si>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</si>
  <si>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</si>
  <si>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</si>
  <si>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</si>
  <si>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</si>
  <si>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</si>
  <si>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</si>
  <si>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</si>
  <si>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</si>
  <si>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</si>
  <si>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</si>
  <si>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</si>
  <si>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</si>
  <si>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</si>
  <si>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</si>
  <si>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</si>
  <si>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</si>
  <si>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</si>
  <si>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</si>
  <si>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</si>
  <si>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</si>
  <si>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</si>
  <si>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</si>
  <si>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</si>
  <si>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</si>
  <si>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</si>
  <si>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</si>
  <si>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</si>
  <si>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</si>
  <si>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</si>
  <si>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</si>
  <si>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</si>
  <si>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</si>
  <si>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</si>
  <si>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</si>
  <si>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</si>
  <si>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</si>
  <si>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</si>
  <si>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</si>
  <si>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</si>
  <si>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</si>
  <si>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</si>
  <si>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</si>
  <si>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</si>
  <si>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</si>
  <si>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</si>
  <si>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</si>
  <si>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</si>
  <si>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</si>
  <si>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</si>
  <si>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</si>
  <si>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</si>
  <si>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</si>
  <si>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</si>
  <si>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</si>
  <si>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</si>
  <si>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</si>
  <si>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</si>
  <si>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</si>
  <si>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</si>
  <si>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</si>
  <si>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</si>
  <si>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</si>
  <si>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</si>
  <si>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</si>
  <si>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</si>
  <si>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</si>
  <si>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</si>
  <si>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</si>
  <si>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</si>
  <si>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</si>
  <si>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</si>
  <si>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</si>
  <si>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</si>
  <si>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</si>
  <si>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</si>
  <si>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</si>
  <si>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</si>
  <si>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</si>
  <si>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</si>
  <si>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</si>
  <si>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</si>
  <si>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</si>
  <si>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</si>
  <si>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</si>
  <si>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</si>
  <si>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</si>
  <si>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</si>
  <si>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</si>
  <si>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</si>
  <si>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</si>
  <si>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</si>
  <si>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</si>
  <si>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</si>
  <si>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</si>
  <si>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</si>
  <si>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</si>
  <si>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</si>
  <si>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</si>
  <si>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</si>
  <si>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</si>
  <si>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</si>
  <si>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</si>
  <si>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</si>
  <si>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</si>
  <si>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</si>
  <si>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</si>
  <si>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</si>
  <si>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</si>
  <si>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</si>
  <si>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</si>
  <si>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</si>
  <si>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</si>
  <si>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</si>
  <si>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</si>
  <si>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</si>
  <si>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</si>
  <si>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</si>
  <si>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</si>
  <si>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</si>
  <si>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</si>
  <si>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</si>
  <si>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</si>
  <si>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</si>
  <si>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</si>
  <si>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</si>
  <si>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</si>
  <si>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</si>
  <si>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</si>
  <si>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</si>
  <si>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</si>
  <si>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</si>
  <si>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</si>
  <si>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</si>
  <si>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</si>
  <si>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</si>
  <si>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</si>
  <si>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</si>
  <si>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</si>
  <si>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</si>
  <si>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</si>
  <si>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</si>
  <si>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</si>
  <si>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</si>
  <si>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</si>
  <si>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</si>
  <si>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</si>
  <si>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</si>
  <si>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</si>
  <si>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</si>
  <si>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</si>
  <si>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</si>
  <si>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</si>
  <si>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</si>
  <si>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</si>
  <si>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</si>
  <si>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</si>
  <si>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</si>
  <si>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</si>
  <si>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</si>
  <si>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</si>
  <si>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</si>
  <si>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</si>
  <si>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</si>
  <si>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</si>
  <si>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</si>
  <si>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</si>
  <si>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</si>
  <si>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</si>
  <si>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</si>
  <si>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</si>
  <si>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</si>
  <si>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</si>
  <si>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</si>
  <si>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</si>
  <si>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</si>
  <si>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</si>
  <si>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</si>
  <si>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</si>
  <si>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</si>
  <si>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</si>
  <si>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</si>
  <si>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</si>
  <si>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</si>
  <si>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</si>
  <si>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</si>
  <si>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</si>
  <si>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</si>
  <si>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</si>
  <si>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</si>
  <si>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</si>
  <si>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</si>
  <si>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</si>
  <si>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</si>
  <si>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</si>
  <si>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</si>
  <si>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</si>
  <si>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</si>
  <si>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</si>
  <si>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</si>
  <si>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</si>
  <si>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</si>
  <si>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</si>
  <si>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</si>
  <si>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</si>
  <si>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</si>
  <si>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</si>
  <si>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</si>
  <si>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</si>
  <si>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</si>
  <si>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</si>
  <si>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</si>
  <si>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</si>
  <si>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</si>
  <si>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</si>
  <si>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</si>
  <si>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</si>
  <si>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</si>
  <si>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</si>
  <si>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</si>
  <si>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</si>
  <si>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</si>
  <si>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</si>
  <si>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</si>
  <si>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</si>
  <si>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</si>
  <si>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</si>
  <si>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</si>
  <si>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</si>
  <si>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</si>
  <si>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</si>
  <si>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</si>
  <si>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</si>
  <si>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</si>
  <si>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</si>
  <si>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</si>
  <si>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</si>
  <si>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</si>
  <si>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</si>
  <si>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</si>
  <si>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</si>
  <si>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</si>
  <si>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</si>
  <si>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</si>
  <si>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</si>
  <si>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</si>
  <si>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</si>
  <si>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</si>
  <si>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</si>
  <si>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</si>
  <si>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</si>
  <si>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</si>
  <si>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</si>
  <si>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</si>
  <si>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</si>
  <si>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</si>
  <si>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</si>
  <si>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</si>
  <si>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</si>
  <si>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</si>
  <si>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</si>
  <si>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</si>
  <si>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</si>
  <si>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</si>
  <si>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</si>
  <si>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</si>
  <si>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</si>
  <si>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</si>
  <si>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</si>
  <si>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</si>
  <si>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</si>
  <si>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</si>
  <si>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</si>
  <si>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</si>
  <si>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</si>
  <si>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</si>
  <si>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</si>
  <si>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</si>
  <si>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</si>
  <si>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</si>
  <si>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</si>
  <si>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</si>
  <si>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</si>
  <si>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</si>
  <si>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</si>
  <si>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</si>
  <si>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</si>
  <si>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</si>
  <si>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</si>
  <si>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</si>
  <si>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</si>
  <si>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</si>
  <si>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</si>
  <si>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</si>
  <si>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</si>
  <si>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</si>
  <si>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</si>
  <si>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</si>
  <si>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</si>
  <si>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</si>
  <si>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</si>
  <si>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</si>
  <si>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</si>
  <si>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</si>
  <si>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</si>
  <si>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</si>
  <si>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</si>
  <si>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</si>
  <si>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</si>
  <si>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</si>
  <si>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</si>
  <si>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</si>
  <si>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</si>
  <si>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</si>
  <si>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</si>
  <si>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</si>
  <si>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</si>
  <si>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</si>
  <si>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</si>
  <si>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</si>
  <si>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</si>
  <si>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</si>
  <si>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</si>
  <si>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</si>
  <si>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</si>
  <si>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</si>
  <si>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</si>
  <si>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</si>
  <si>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</si>
  <si>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</si>
  <si>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</si>
  <si>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</si>
  <si>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</si>
  <si>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</si>
  <si>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</si>
  <si>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</si>
  <si>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</si>
  <si>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</si>
  <si>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</si>
  <si>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</si>
  <si>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</si>
  <si>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</si>
  <si>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</si>
  <si>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</si>
  <si>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</si>
  <si>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</si>
  <si>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</si>
  <si>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</si>
  <si>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</si>
  <si>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</si>
  <si>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</si>
  <si>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</si>
  <si>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</si>
  <si>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</si>
  <si>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</si>
  <si>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</si>
  <si>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</si>
  <si>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</si>
  <si>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</si>
  <si>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</si>
  <si>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</si>
  <si>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</si>
  <si>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</si>
  <si>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</si>
  <si>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</si>
  <si>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</si>
  <si>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</si>
  <si>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</si>
  <si>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</si>
  <si>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</si>
  <si>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</si>
  <si>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</si>
  <si>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</si>
  <si>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</si>
  <si>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</si>
  <si>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</si>
  <si>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</si>
  <si>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</si>
  <si>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</si>
  <si>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</si>
  <si>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</si>
  <si>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</si>
  <si>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</si>
  <si>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</si>
  <si>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</si>
  <si>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</si>
  <si>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</si>
  <si>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</si>
  <si>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</si>
  <si>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</si>
  <si>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</si>
  <si>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</si>
  <si>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</si>
  <si>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</si>
  <si>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</si>
  <si>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</si>
  <si>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</si>
  <si>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</si>
  <si>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</si>
  <si>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</si>
  <si>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</si>
  <si>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</si>
  <si>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</si>
  <si>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</si>
  <si>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</si>
  <si>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</si>
  <si>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</si>
  <si>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</si>
  <si>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</si>
  <si>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</si>
  <si>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</si>
  <si>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</si>
  <si>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</si>
  <si>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</si>
  <si>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</si>
  <si>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</si>
  <si>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</si>
  <si>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</si>
  <si>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</si>
  <si>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</si>
  <si>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</si>
  <si>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</si>
  <si>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</si>
  <si>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</si>
  <si>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</si>
  <si>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</si>
  <si>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</si>
  <si>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</si>
  <si>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</si>
  <si>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</si>
  <si>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</si>
  <si>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</si>
  <si>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</si>
  <si>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</si>
  <si>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</si>
  <si>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</si>
  <si>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</si>
  <si>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</si>
  <si>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</si>
  <si>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</si>
  <si>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</si>
  <si>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</si>
  <si>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</si>
  <si>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</si>
  <si>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</si>
  <si>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</si>
  <si>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</si>
  <si>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</si>
  <si>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</si>
  <si>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</si>
  <si>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</si>
  <si>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</si>
  <si>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</si>
  <si>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</si>
  <si>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</si>
  <si>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</si>
  <si>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</si>
  <si>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</si>
  <si>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</si>
  <si>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</si>
  <si>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</si>
  <si>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</si>
  <si>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</si>
  <si>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</si>
  <si>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</si>
  <si>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</si>
  <si>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</si>
  <si>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</si>
  <si>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</si>
  <si>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</si>
  <si>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</si>
  <si>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</si>
  <si>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</si>
  <si>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</si>
  <si>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</si>
  <si>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</si>
  <si>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</si>
  <si>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</si>
  <si>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</si>
  <si>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</si>
  <si>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</si>
  <si>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</si>
  <si>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</si>
  <si>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</si>
  <si>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</si>
  <si>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</si>
  <si>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</si>
  <si>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</si>
  <si>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</si>
  <si>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</si>
  <si>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</si>
  <si>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</si>
  <si>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</si>
  <si>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</si>
  <si>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</si>
  <si>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</si>
  <si>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</si>
  <si>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</si>
  <si>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</si>
  <si>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</si>
  <si>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</si>
  <si>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</si>
  <si>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</si>
  <si>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</si>
  <si>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</si>
  <si>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</si>
  <si>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</si>
  <si>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</si>
  <si>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</si>
  <si>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</si>
  <si>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</si>
  <si>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</si>
  <si>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</si>
  <si>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</si>
  <si>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</si>
  <si>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</si>
  <si>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</si>
  <si>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</si>
  <si>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</si>
  <si>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</si>
  <si>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</si>
  <si>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</si>
  <si>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</si>
  <si>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</si>
  <si>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</si>
  <si>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</si>
  <si>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</si>
  <si>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</si>
  <si>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</si>
  <si>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</si>
  <si>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</si>
  <si>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</si>
  <si>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</si>
  <si>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</si>
  <si>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</si>
  <si>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</si>
  <si>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</si>
  <si>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</si>
  <si>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</si>
  <si>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</si>
  <si>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</si>
  <si>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</si>
  <si>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</si>
  <si>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</si>
  <si>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</si>
  <si>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</si>
  <si>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</si>
  <si>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</si>
  <si>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</si>
  <si>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</si>
  <si>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</si>
  <si>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</si>
  <si>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</si>
  <si>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</si>
  <si>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</si>
  <si>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</si>
  <si>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</si>
  <si>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</si>
  <si>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</si>
  <si>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</si>
  <si>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</si>
  <si>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</si>
  <si>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</si>
  <si>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</si>
  <si>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</si>
  <si>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</si>
  <si>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</si>
  <si>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</si>
  <si>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</si>
  <si>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</si>
  <si>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</si>
  <si>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</si>
  <si>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</si>
  <si>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</si>
  <si>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</si>
  <si>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</si>
  <si>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</si>
  <si>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</si>
  <si>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</si>
  <si>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</si>
  <si>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</si>
  <si>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</si>
  <si>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</si>
  <si>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</si>
  <si>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</si>
  <si>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</si>
  <si>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</si>
  <si>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</si>
  <si>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</si>
  <si>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</si>
  <si>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</si>
  <si>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</si>
  <si>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</si>
  <si>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</si>
  <si>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</si>
  <si>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</si>
  <si>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</si>
  <si>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</si>
  <si>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</si>
  <si>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</si>
  <si>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</si>
  <si>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</si>
  <si>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</si>
  <si>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</si>
  <si>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</si>
  <si>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</si>
  <si>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</si>
  <si>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</si>
  <si>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</si>
  <si>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</si>
  <si>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</si>
  <si>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</si>
  <si>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</si>
  <si>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</si>
  <si>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</si>
  <si>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</si>
  <si>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</si>
  <si>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</si>
  <si>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</si>
  <si>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</si>
  <si>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</si>
  <si>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</si>
  <si>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</si>
  <si>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</si>
  <si>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</si>
  <si>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</si>
  <si>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</si>
  <si>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</si>
  <si>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</si>
  <si>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</si>
  <si>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</si>
  <si>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</si>
  <si>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</si>
  <si>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</si>
  <si>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</si>
  <si>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</si>
  <si>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</si>
  <si>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</si>
  <si>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</si>
  <si>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</si>
  <si>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</si>
  <si>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</si>
  <si>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</si>
  <si>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</si>
  <si>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</si>
  <si>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</si>
  <si>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</si>
  <si>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</si>
  <si>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</si>
  <si>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</si>
  <si>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</si>
  <si>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</si>
  <si>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</si>
  <si>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</si>
  <si>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</si>
  <si>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</si>
  <si>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</si>
  <si>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</si>
  <si>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</si>
  <si>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</si>
  <si>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</si>
  <si>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</si>
  <si>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</si>
  <si>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</si>
  <si>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</si>
  <si>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</si>
  <si>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</si>
  <si>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</si>
  <si>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</si>
  <si>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</si>
  <si>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</si>
  <si>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</si>
  <si>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</si>
  <si>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</si>
  <si>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</si>
  <si>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</si>
  <si>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</si>
  <si>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</si>
  <si>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</si>
  <si>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</si>
  <si>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</si>
  <si>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</si>
  <si>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</si>
  <si>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</si>
  <si>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</si>
  <si>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</si>
  <si>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</si>
  <si>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</si>
  <si>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</si>
  <si>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</si>
  <si>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</si>
  <si>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</si>
  <si>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</si>
  <si>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</si>
  <si>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</si>
  <si>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</si>
  <si>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</si>
  <si>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</si>
  <si>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</si>
  <si>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</si>
  <si>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</si>
  <si>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</si>
  <si>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</si>
  <si>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</si>
  <si>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</si>
  <si>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</si>
  <si>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</si>
  <si>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</si>
  <si>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</si>
  <si>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</si>
  <si>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</si>
  <si>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</si>
  <si>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</si>
  <si>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</si>
  <si>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</si>
  <si>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</si>
  <si>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</si>
  <si>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</si>
  <si>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</si>
  <si>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</si>
  <si>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</si>
  <si>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</si>
  <si>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</si>
  <si>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</si>
  <si>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</si>
  <si>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</si>
  <si>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</si>
  <si>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</si>
  <si>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</si>
  <si>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</si>
  <si>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</si>
  <si>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</si>
  <si>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</si>
  <si>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</si>
  <si>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</si>
  <si>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</si>
  <si>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</si>
  <si>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</si>
  <si>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</si>
  <si>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</si>
  <si>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</si>
  <si>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</si>
  <si>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</si>
  <si>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</si>
  <si>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</si>
  <si>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</si>
  <si>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</si>
  <si>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</si>
  <si>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</si>
  <si>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</si>
  <si>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</si>
  <si>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</si>
  <si>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</si>
  <si>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</si>
  <si>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</si>
  <si>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</si>
  <si>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</si>
  <si>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</si>
  <si>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</si>
  <si>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</si>
  <si>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</si>
  <si>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</si>
  <si>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</si>
  <si>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</si>
  <si>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</si>
  <si>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</si>
  <si>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</si>
  <si>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</si>
  <si>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</si>
  <si>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</si>
  <si>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</si>
  <si>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</si>
  <si>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</si>
  <si>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</si>
  <si>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</si>
  <si>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</si>
  <si>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</si>
  <si>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</si>
  <si>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</si>
  <si>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</si>
  <si>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</si>
  <si>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</si>
  <si>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</si>
  <si>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</si>
  <si>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</si>
  <si>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</si>
  <si>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</si>
  <si>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</si>
  <si>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</si>
  <si>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</si>
  <si>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</si>
  <si>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</si>
  <si>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</si>
  <si>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</si>
  <si>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</si>
  <si>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</si>
  <si>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</si>
  <si>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</si>
  <si>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</si>
  <si>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</si>
  <si>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</si>
  <si>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</si>
  <si>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</si>
  <si>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</si>
  <si>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</si>
  <si>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</si>
  <si>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</si>
  <si>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</si>
  <si>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</si>
  <si>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</si>
  <si>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</si>
  <si>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</si>
  <si>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</si>
  <si>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</si>
  <si>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</si>
  <si>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</si>
  <si>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</si>
  <si>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</si>
  <si>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</si>
  <si>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</si>
  <si>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</si>
  <si>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</si>
  <si>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</si>
  <si>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</si>
  <si>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</si>
  <si>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</si>
  <si>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</si>
  <si>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</si>
  <si>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</si>
  <si>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</si>
  <si>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</si>
  <si>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</si>
  <si>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</si>
  <si>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</si>
  <si>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</si>
  <si>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</si>
  <si>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</si>
  <si>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</si>
  <si>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</si>
  <si>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</si>
  <si>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</si>
  <si>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</si>
  <si>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</si>
  <si>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</si>
  <si>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</si>
  <si>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</si>
  <si>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</si>
  <si>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</si>
  <si>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</si>
  <si>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</si>
  <si>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</si>
  <si>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</si>
  <si>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</si>
  <si>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</si>
  <si>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</si>
  <si>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</si>
  <si>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</si>
  <si>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</si>
  <si>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</si>
  <si>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</si>
  <si>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</si>
  <si>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</si>
  <si>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</si>
  <si>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</si>
  <si>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</si>
  <si>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</si>
  <si>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</si>
  <si>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</si>
  <si>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</si>
  <si>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</si>
  <si>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</si>
  <si>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</si>
  <si>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</si>
  <si>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</si>
  <si>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</si>
  <si>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</si>
  <si>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</si>
  <si>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</si>
  <si>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</si>
  <si>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</si>
  <si>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</si>
  <si>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</si>
  <si>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</si>
  <si>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</si>
  <si>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</si>
  <si>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</si>
  <si>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</si>
  <si>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</si>
  <si>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</si>
  <si>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</si>
  <si>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</si>
  <si>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</si>
  <si>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</si>
  <si>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</si>
  <si>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</si>
  <si>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</si>
  <si>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</si>
  <si>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</si>
  <si>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</si>
  <si>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</si>
  <si>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</si>
  <si>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</si>
  <si>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</si>
  <si>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</si>
  <si>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</si>
  <si>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</si>
  <si>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</si>
  <si>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</si>
  <si>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</si>
  <si>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</si>
  <si>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</si>
  <si>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</si>
  <si>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</si>
  <si>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</si>
  <si>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</si>
  <si>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</si>
  <si>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</si>
  <si>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</si>
  <si>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</si>
  <si>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</si>
  <si>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</si>
  <si>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</si>
  <si>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</si>
  <si>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</si>
  <si>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</si>
  <si>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</si>
  <si>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</si>
  <si>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</si>
  <si>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</si>
  <si>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</si>
  <si>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</si>
  <si>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</si>
  <si>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</si>
  <si>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</si>
  <si>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</si>
  <si>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</si>
  <si>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</si>
  <si>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</si>
  <si>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</si>
  <si>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</si>
  <si>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</si>
  <si>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</si>
  <si>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</si>
  <si>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</si>
  <si>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</si>
  <si>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</si>
  <si>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</si>
  <si>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</si>
  <si>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</si>
  <si>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</si>
  <si>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</si>
  <si>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</si>
  <si>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</si>
  <si>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</si>
  <si>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</si>
  <si>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</si>
  <si>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</si>
  <si>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</si>
  <si>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</si>
  <si>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</si>
  <si>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</si>
  <si>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</si>
  <si>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</si>
  <si>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</si>
  <si>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</si>
  <si>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</si>
  <si>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</si>
  <si>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</si>
  <si>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</si>
  <si>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</si>
  <si>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</si>
  <si>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</si>
  <si>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</si>
  <si>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</si>
  <si>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</si>
  <si>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</si>
  <si>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</si>
  <si>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</si>
  <si>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</si>
  <si>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</si>
  <si>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</si>
  <si>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</si>
  <si>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</si>
  <si>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</si>
  <si>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</si>
  <si>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</si>
  <si>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</si>
  <si>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</si>
  <si>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</si>
  <si>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</si>
  <si>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</si>
  <si>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</si>
  <si>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</si>
  <si>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</si>
  <si>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</si>
  <si>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</si>
  <si>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</si>
  <si>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</si>
  <si>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</si>
  <si>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</si>
  <si>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</si>
  <si>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</si>
  <si>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</si>
  <si>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</si>
  <si>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</si>
  <si>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</si>
  <si>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</si>
  <si>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</si>
  <si>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</si>
  <si>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</si>
  <si>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</si>
  <si>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</si>
  <si>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</si>
  <si>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</si>
  <si>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</si>
  <si>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</si>
  <si>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</si>
  <si>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</si>
  <si>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</si>
  <si>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</si>
  <si>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</si>
  <si>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</si>
  <si>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</si>
  <si>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</si>
  <si>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</si>
  <si>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</si>
  <si>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</si>
  <si>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</si>
  <si>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</si>
  <si>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</si>
  <si>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</si>
  <si>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</si>
  <si>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</si>
  <si>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</si>
  <si>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</si>
  <si>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</si>
  <si>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</si>
  <si>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</si>
  <si>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</si>
  <si>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</si>
  <si>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</si>
  <si>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</si>
  <si>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</si>
  <si>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</si>
  <si>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</si>
  <si>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</si>
  <si>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</si>
  <si>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</si>
  <si>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</si>
  <si>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</si>
  <si>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</si>
  <si>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</si>
  <si>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</si>
  <si>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</si>
  <si>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</si>
  <si>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</si>
  <si>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</si>
  <si>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</si>
  <si>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</si>
  <si>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</si>
  <si>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</si>
  <si>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</si>
  <si>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</si>
  <si>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</si>
  <si>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</si>
  <si>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</si>
  <si>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</si>
  <si>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</si>
  <si>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</si>
  <si>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</si>
  <si>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</si>
  <si>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</si>
  <si>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</si>
  <si>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</si>
  <si>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</si>
  <si>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</si>
  <si>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</si>
  <si>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</si>
  <si>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</si>
  <si>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</si>
  <si>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</si>
  <si>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</si>
  <si>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</si>
  <si>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</si>
  <si>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</si>
  <si>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</si>
  <si>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</si>
  <si>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</si>
  <si>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</si>
  <si>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</si>
  <si>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</si>
  <si>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</si>
  <si>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</si>
  <si>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</si>
  <si>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</si>
  <si>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</si>
  <si>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</si>
  <si>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</si>
  <si>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</si>
  <si>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</si>
  <si>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</si>
  <si>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</si>
  <si>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</si>
  <si>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</si>
  <si>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</si>
  <si>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</si>
  <si>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</si>
  <si>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</si>
  <si>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</si>
  <si>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</si>
  <si>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</si>
  <si>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</si>
  <si>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</si>
  <si>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</si>
  <si>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</si>
  <si>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</si>
  <si>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</si>
  <si>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</si>
  <si>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</si>
  <si>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</si>
  <si>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</si>
  <si>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</si>
  <si>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</si>
  <si>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</si>
  <si>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</si>
  <si>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</si>
  <si>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</si>
  <si>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</si>
  <si>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</si>
  <si>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</si>
  <si>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</si>
  <si>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</si>
  <si>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</si>
  <si>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</si>
  <si>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</si>
  <si>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</si>
  <si>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</si>
  <si>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</si>
  <si>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</si>
  <si>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</si>
  <si>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</si>
  <si>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</si>
  <si>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</si>
  <si>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</si>
  <si>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</si>
  <si>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</si>
  <si>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</si>
  <si>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</si>
  <si>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</si>
  <si>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</si>
  <si>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</si>
  <si>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</si>
  <si>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</si>
  <si>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</si>
  <si>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</si>
  <si>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</si>
  <si>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</si>
  <si>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</si>
  <si>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</si>
  <si>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</si>
  <si>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</si>
  <si>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</si>
  <si>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</si>
  <si>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</si>
  <si>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</si>
  <si>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</si>
  <si>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</si>
  <si>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</si>
  <si>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</si>
  <si>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</si>
  <si>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</si>
  <si>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</si>
  <si>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</si>
  <si>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</si>
  <si>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</si>
  <si>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</si>
  <si>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</si>
  <si>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</si>
  <si>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</si>
  <si>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</si>
  <si>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</si>
  <si>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</si>
  <si>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</si>
  <si>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</si>
  <si>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</si>
  <si>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</si>
  <si>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</si>
  <si>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</si>
  <si>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</si>
  <si>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</si>
  <si>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</si>
  <si>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</si>
  <si>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</si>
  <si>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</si>
  <si>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</si>
  <si>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</si>
  <si>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</si>
  <si>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</si>
  <si>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</si>
  <si>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</si>
  <si>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</si>
  <si>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</si>
  <si>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</si>
  <si>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</si>
  <si>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</si>
  <si>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</si>
  <si>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</si>
  <si>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</si>
  <si>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</si>
  <si>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</si>
  <si>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</si>
  <si>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</si>
  <si>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</si>
  <si>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</si>
  <si>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</si>
  <si>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</si>
  <si>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</si>
  <si>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</si>
  <si>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</si>
  <si>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</si>
  <si>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</si>
  <si>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</si>
  <si>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</si>
  <si>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</si>
  <si>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</si>
  <si>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</si>
  <si>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</si>
  <si>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</si>
  <si>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</si>
  <si>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</si>
  <si>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</si>
  <si>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</si>
  <si>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</si>
  <si>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</si>
  <si>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</si>
  <si>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</si>
  <si>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</si>
  <si>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</si>
  <si>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</si>
  <si>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</si>
  <si>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</si>
  <si>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</si>
  <si>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</si>
  <si>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</si>
  <si>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</si>
  <si>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</si>
  <si>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</si>
  <si>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</si>
  <si>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</si>
  <si>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</si>
  <si>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</si>
  <si>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</si>
  <si>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</si>
  <si>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</si>
  <si>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</si>
  <si>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</si>
  <si>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</si>
  <si>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</si>
  <si>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</si>
  <si>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</si>
  <si>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</si>
  <si>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</si>
  <si>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</si>
  <si>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</si>
  <si>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</si>
  <si>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</si>
  <si>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</si>
  <si>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</si>
  <si>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</si>
  <si>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</si>
  <si>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</si>
  <si>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</si>
  <si>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</si>
  <si>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</si>
  <si>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</si>
  <si>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</si>
  <si>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</si>
  <si>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</si>
  <si>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</si>
  <si>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</si>
  <si>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</si>
  <si>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</si>
  <si>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</si>
  <si>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</si>
  <si>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</si>
  <si>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</si>
  <si>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</si>
  <si>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</si>
  <si>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</si>
  <si>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</si>
  <si>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</si>
  <si>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</si>
  <si>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</si>
  <si>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</si>
  <si>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</si>
  <si>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</si>
  <si>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</si>
  <si>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</si>
  <si>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</si>
  <si>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</si>
  <si>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</si>
  <si>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</si>
  <si>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</si>
  <si>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</si>
  <si>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</si>
  <si>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</si>
  <si>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</si>
  <si>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</si>
  <si>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</si>
  <si>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</si>
  <si>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</si>
  <si>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</si>
  <si>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</si>
  <si>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</si>
  <si>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</si>
  <si>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</si>
  <si>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</si>
  <si>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</si>
  <si>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</si>
  <si>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</si>
  <si>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</si>
  <si>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</si>
  <si>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</si>
  <si>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</si>
  <si>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</si>
  <si>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</si>
  <si>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</si>
  <si>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</si>
  <si>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</si>
  <si>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</si>
  <si>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</si>
  <si>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</si>
  <si>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</si>
  <si>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</si>
  <si>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</si>
  <si>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</si>
  <si>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</si>
  <si>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</si>
  <si>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</si>
  <si>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</si>
  <si>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</si>
  <si>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</si>
  <si>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</si>
  <si>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</si>
  <si>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</si>
  <si>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</si>
  <si>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</si>
  <si>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</si>
  <si>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</si>
  <si>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</si>
  <si>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</si>
  <si>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</si>
  <si>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</si>
  <si>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</si>
  <si>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</si>
  <si>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</si>
  <si>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</si>
  <si>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</si>
  <si>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</si>
  <si>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</si>
  <si>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</si>
  <si>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</si>
  <si>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</si>
  <si>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</si>
  <si>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</si>
  <si>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</si>
  <si>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</si>
  <si>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</si>
  <si>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</si>
  <si>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</si>
  <si>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</si>
  <si>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</si>
  <si>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</si>
  <si>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</si>
  <si>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</si>
  <si>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</si>
  <si>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</si>
  <si>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</si>
  <si>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</si>
  <si>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</si>
  <si>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</si>
  <si>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</si>
  <si>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</si>
  <si>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</si>
  <si>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</si>
  <si>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</si>
  <si>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</si>
  <si>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</si>
  <si>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</si>
  <si>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</si>
  <si>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</si>
  <si>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</si>
  <si>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</si>
  <si>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</si>
  <si>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</si>
  <si>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</si>
  <si>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</si>
  <si>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</si>
  <si>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</si>
  <si>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</si>
  <si>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</si>
  <si>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</si>
  <si>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</si>
  <si>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</si>
  <si>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</si>
  <si>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</si>
  <si>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</si>
  <si>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</si>
  <si>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</si>
  <si>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</si>
  <si>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</si>
  <si>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</si>
  <si>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</si>
  <si>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</si>
  <si>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</si>
  <si>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</si>
  <si>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</si>
  <si>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</si>
  <si>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</si>
  <si>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</si>
  <si>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</si>
  <si>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</si>
  <si>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</si>
  <si>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</si>
  <si>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</si>
  <si>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</si>
  <si>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</si>
  <si>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</si>
  <si>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</si>
  <si>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</si>
  <si>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</si>
  <si>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</si>
  <si>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</si>
  <si>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</si>
  <si>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</si>
  <si>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</si>
  <si>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</si>
  <si>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</si>
  <si>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</si>
  <si>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</si>
  <si>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</si>
  <si>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</si>
  <si>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</si>
  <si>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</si>
  <si>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</si>
  <si>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</si>
  <si>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</si>
  <si>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</si>
  <si>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</si>
  <si>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</si>
  <si>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</si>
  <si>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</si>
  <si>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</si>
  <si>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</si>
  <si>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</si>
  <si>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</si>
  <si>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</si>
  <si>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</si>
  <si>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</si>
  <si>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</si>
  <si>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</si>
  <si>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</si>
  <si>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</si>
  <si>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</si>
  <si>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</si>
  <si>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</si>
  <si>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</si>
  <si>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</si>
  <si>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</si>
  <si>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</si>
  <si>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</si>
  <si>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</si>
  <si>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</si>
  <si>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</si>
  <si>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</si>
  <si>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</si>
  <si>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</si>
  <si>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</si>
  <si>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</si>
  <si>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</si>
  <si>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</si>
  <si>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</si>
  <si>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</si>
  <si>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</si>
  <si>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</si>
  <si>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</si>
  <si>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</si>
  <si>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</si>
  <si>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</si>
  <si>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</si>
  <si>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</si>
  <si>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</si>
  <si>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</si>
  <si>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</si>
  <si>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</si>
  <si>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</si>
  <si>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</si>
  <si>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</si>
  <si>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</si>
  <si>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</si>
  <si>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</si>
  <si>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</si>
  <si>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</si>
  <si>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</si>
  <si>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</si>
  <si>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</si>
  <si>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</si>
  <si>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</si>
  <si>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</si>
  <si>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</si>
  <si>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</si>
  <si>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</si>
  <si>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</si>
  <si>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</si>
  <si>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</si>
  <si>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</si>
  <si>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</si>
  <si>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</si>
  <si>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</si>
  <si>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</si>
  <si>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</si>
  <si>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</si>
  <si>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</si>
  <si>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</si>
  <si>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</si>
  <si>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</si>
  <si>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</si>
  <si>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</si>
  <si>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</si>
  <si>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</si>
  <si>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</si>
  <si>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</si>
  <si>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</si>
  <si>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</si>
  <si>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</si>
  <si>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</si>
  <si>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</si>
  <si>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</si>
  <si>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</si>
  <si>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</si>
  <si>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</si>
  <si>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</si>
  <si>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</si>
  <si>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</si>
  <si>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</si>
  <si>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</si>
  <si>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</si>
  <si>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</si>
  <si>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</si>
  <si>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</si>
  <si>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</si>
  <si>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</si>
  <si>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</si>
  <si>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</si>
  <si>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</si>
  <si>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</si>
  <si>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</si>
  <si>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</si>
  <si>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</si>
  <si>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</si>
  <si>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</si>
  <si>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</si>
  <si>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</si>
  <si>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</si>
  <si>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</si>
  <si>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</si>
  <si>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</si>
  <si>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</si>
  <si>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</si>
  <si>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</si>
  <si>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</si>
  <si>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</si>
  <si>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</si>
  <si>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</si>
  <si>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</si>
  <si>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</si>
  <si>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</si>
  <si>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</si>
  <si>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</si>
  <si>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</si>
  <si>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</si>
  <si>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</si>
  <si>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</si>
  <si>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</si>
  <si>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</si>
  <si>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</si>
  <si>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</si>
  <si>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</si>
  <si>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</si>
  <si>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</si>
  <si>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</si>
  <si>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</si>
  <si>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</si>
  <si>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</si>
  <si>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</si>
  <si>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</si>
  <si>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</si>
  <si>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</si>
  <si>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</si>
  <si>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</si>
  <si>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</si>
  <si>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</si>
  <si>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</si>
  <si>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</si>
  <si>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</si>
  <si>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</si>
  <si>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</si>
  <si>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</si>
  <si>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</si>
  <si>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</si>
  <si>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</si>
  <si>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</si>
  <si>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</si>
  <si>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</si>
  <si>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</si>
  <si>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</si>
  <si>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</si>
  <si>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</si>
  <si>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</si>
  <si>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</si>
  <si>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</si>
  <si>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</si>
  <si>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</si>
  <si>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</si>
  <si>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</si>
  <si>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</si>
  <si>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</si>
  <si>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</si>
  <si>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</si>
  <si>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</si>
  <si>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</si>
  <si>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</si>
  <si>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</si>
  <si>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</si>
  <si>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</si>
  <si>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</si>
  <si>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</si>
  <si>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</si>
  <si>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</si>
  <si>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</si>
  <si>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</si>
  <si>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</si>
  <si>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</si>
  <si>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</si>
  <si>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</si>
  <si>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</si>
  <si>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</si>
  <si>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</si>
  <si>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</si>
  <si>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</si>
  <si>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</si>
  <si>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</si>
  <si>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</si>
  <si>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</si>
  <si>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</si>
  <si>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</si>
  <si>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</si>
  <si>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</si>
  <si>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</si>
  <si>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</si>
  <si>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</si>
  <si>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</si>
  <si>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</si>
  <si>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</si>
  <si>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</si>
  <si>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</si>
  <si>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</si>
  <si>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</si>
  <si>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</si>
  <si>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</si>
  <si>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</si>
  <si>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</si>
  <si>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</si>
  <si>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</si>
  <si>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</si>
  <si>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</si>
  <si>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</si>
  <si>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</si>
  <si>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</si>
  <si>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</si>
  <si>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</si>
  <si>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</si>
  <si>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</si>
  <si>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</si>
  <si>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</si>
  <si>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</si>
  <si>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</si>
  <si>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</si>
  <si>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</si>
  <si>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</si>
  <si>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</si>
  <si>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</si>
  <si>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</si>
  <si>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</si>
  <si>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</si>
  <si>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</si>
  <si>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</si>
  <si>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</si>
  <si>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</si>
  <si>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</si>
  <si>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</si>
  <si>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</si>
  <si>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</si>
  <si>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</si>
  <si>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</si>
  <si>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</si>
  <si>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</si>
  <si>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</si>
  <si>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</si>
  <si>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</si>
  <si>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</si>
  <si>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</si>
  <si>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</si>
  <si>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</si>
  <si>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</si>
  <si>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</si>
  <si>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</si>
  <si>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</si>
  <si>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</si>
  <si>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</si>
  <si>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</si>
  <si>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</si>
  <si>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</si>
  <si>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</si>
  <si>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</si>
  <si>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</si>
  <si>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</si>
  <si>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</si>
  <si>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</si>
  <si>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</si>
  <si>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</si>
  <si>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</si>
  <si>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</si>
  <si>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</si>
  <si>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</si>
  <si>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</si>
  <si>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</si>
  <si>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</si>
  <si>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</si>
  <si>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</si>
  <si>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</si>
  <si>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</si>
  <si>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</si>
  <si>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</si>
  <si>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</si>
  <si>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</si>
  <si>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</si>
  <si>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</si>
  <si>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</si>
  <si>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</si>
  <si>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</si>
  <si>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</si>
  <si>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</si>
  <si>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</si>
  <si>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</si>
  <si>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</si>
  <si>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</si>
  <si>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</si>
  <si>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</si>
  <si>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</si>
  <si>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</si>
  <si>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</si>
  <si>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</si>
  <si>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</si>
  <si>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</si>
  <si>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</si>
  <si>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</si>
  <si>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</si>
  <si>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</si>
  <si>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</si>
  <si>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</si>
  <si>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</si>
  <si>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</si>
  <si>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</si>
  <si>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</si>
  <si>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</si>
  <si>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</si>
  <si>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</si>
  <si>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</si>
  <si>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</si>
  <si>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</si>
  <si>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</si>
  <si>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</si>
  <si>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</si>
  <si>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</si>
  <si>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</si>
  <si>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</si>
  <si>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</si>
  <si>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</si>
  <si>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</si>
  <si>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</si>
  <si>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</si>
  <si>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</si>
  <si>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</si>
  <si>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</si>
  <si>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</si>
  <si>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</si>
  <si>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</si>
  <si>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</si>
  <si>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</si>
  <si>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</si>
  <si>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</si>
  <si>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</si>
  <si>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</si>
  <si>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</si>
  <si>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</si>
  <si>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</si>
  <si>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</si>
  <si>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</si>
  <si>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</si>
  <si>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</si>
  <si>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</si>
  <si>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</si>
  <si>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</si>
  <si>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</si>
  <si>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</si>
  <si>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</si>
  <si>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</si>
  <si>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</si>
  <si>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</si>
  <si>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</si>
  <si>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</si>
  <si>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</si>
  <si>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</si>
  <si>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</si>
  <si>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</si>
  <si>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</si>
  <si>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</si>
  <si>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</si>
  <si>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</si>
  <si>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</si>
  <si>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</si>
  <si>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</si>
  <si>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</si>
  <si>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</si>
  <si>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</si>
  <si>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</si>
  <si>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</si>
  <si>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</si>
  <si>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</si>
  <si>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</si>
  <si>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</si>
  <si>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</si>
  <si>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</si>
  <si>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</si>
  <si>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</si>
  <si>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</si>
  <si>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</si>
  <si>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</si>
  <si>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</si>
  <si>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</si>
  <si>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</si>
  <si>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</si>
  <si>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</si>
  <si>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</si>
  <si>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</si>
  <si>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</si>
  <si>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</si>
  <si>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</si>
  <si>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</si>
  <si>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</si>
  <si>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</si>
  <si>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</si>
  <si>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</si>
  <si>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</si>
  <si>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</si>
  <si>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</si>
  <si>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</si>
  <si>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</si>
  <si>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</si>
  <si>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</si>
  <si>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</si>
  <si>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</si>
  <si>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</si>
  <si>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</si>
  <si>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</si>
  <si>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</si>
  <si>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</si>
  <si>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</si>
  <si>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</si>
  <si>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</si>
  <si>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</si>
  <si>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</si>
  <si>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</si>
  <si>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</si>
  <si>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</si>
  <si>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</si>
  <si>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</si>
  <si>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</si>
  <si>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</si>
  <si>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</si>
  <si>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</si>
  <si>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</si>
  <si>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</si>
  <si>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</si>
  <si>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</si>
  <si>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</si>
  <si>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</si>
  <si>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</si>
  <si>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</si>
  <si>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</si>
  <si>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</si>
  <si>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</si>
  <si>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</si>
  <si>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</si>
  <si>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</si>
  <si>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</si>
  <si>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</si>
  <si>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</si>
  <si>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</si>
  <si>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</si>
  <si>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</si>
  <si>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</si>
  <si>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</si>
  <si>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</si>
  <si>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</si>
  <si>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</si>
  <si>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</si>
  <si>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</si>
  <si>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</si>
  <si>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</si>
  <si>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</si>
  <si>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</si>
  <si>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</si>
  <si>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</si>
  <si>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</si>
  <si>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</si>
  <si>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</si>
  <si>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</si>
  <si>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</si>
  <si>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</si>
  <si>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</si>
  <si>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</si>
  <si>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</si>
  <si>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</si>
  <si>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</si>
  <si>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</si>
  <si>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</si>
  <si>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</si>
  <si>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</si>
  <si>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</si>
  <si>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</si>
  <si>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</si>
  <si>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</si>
  <si>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</si>
  <si>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</si>
  <si>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</si>
  <si>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</si>
  <si>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</si>
  <si>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</si>
  <si>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</si>
  <si>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</si>
  <si>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</si>
  <si>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</si>
  <si>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</si>
  <si>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</si>
  <si>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</si>
  <si>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</si>
  <si>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</si>
  <si>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</si>
  <si>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</si>
  <si>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</si>
  <si>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</si>
  <si>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</si>
  <si>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</si>
  <si>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</si>
  <si>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</si>
  <si>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</si>
  <si>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</si>
  <si>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</si>
  <si>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</si>
  <si>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</si>
  <si>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</si>
  <si>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</si>
  <si>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</si>
  <si>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</si>
  <si>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</si>
  <si>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</si>
  <si>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</si>
  <si>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</si>
  <si>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</si>
  <si>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</si>
  <si>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</si>
  <si>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</si>
  <si>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</si>
  <si>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</si>
  <si>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</si>
  <si>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</si>
  <si>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</si>
  <si>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</si>
  <si>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</si>
  <si>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</si>
  <si>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</si>
  <si>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</si>
  <si>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</si>
  <si>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</si>
  <si>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</si>
  <si>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</si>
  <si>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</si>
  <si>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</si>
  <si>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</si>
  <si>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</si>
  <si>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</si>
  <si>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</si>
  <si>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</si>
  <si>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</si>
  <si>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</si>
  <si>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</si>
  <si>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</si>
  <si>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</si>
  <si>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</si>
  <si>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</si>
  <si>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</si>
  <si>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</si>
  <si>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</si>
  <si>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</si>
  <si>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</si>
  <si>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</si>
  <si>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</si>
  <si>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</si>
  <si>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</si>
  <si>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</si>
  <si>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</si>
  <si>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</si>
  <si>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</si>
  <si>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</si>
  <si>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</si>
  <si>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</si>
  <si>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</si>
  <si>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</si>
  <si>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</si>
  <si>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</si>
  <si>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</si>
  <si>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</si>
  <si>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</si>
  <si>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</si>
  <si>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</si>
  <si>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</si>
  <si>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</si>
  <si>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</si>
  <si>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</si>
  <si>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</si>
  <si>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</si>
  <si>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</si>
  <si>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</si>
  <si>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</si>
  <si>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</si>
  <si>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</si>
  <si>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</si>
  <si>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</si>
  <si>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</si>
  <si>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</si>
  <si>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</si>
  <si>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</si>
  <si>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</si>
  <si>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</si>
  <si>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</si>
  <si>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</si>
  <si>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</si>
  <si>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</si>
  <si>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</si>
  <si>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</si>
  <si>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</si>
  <si>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</si>
  <si>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</si>
  <si>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</si>
  <si>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</si>
  <si>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</si>
  <si>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</si>
  <si>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</si>
  <si>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</si>
  <si>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</si>
  <si>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</si>
  <si>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</si>
  <si>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</si>
  <si>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</si>
  <si>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</si>
  <si>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</si>
  <si>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</si>
  <si>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</si>
  <si>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</si>
  <si>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</si>
  <si>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</si>
  <si>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</si>
  <si>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</si>
  <si>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</si>
  <si>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</si>
  <si>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</si>
  <si>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</si>
  <si>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</si>
  <si>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</si>
  <si>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</si>
  <si>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</si>
  <si>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</si>
  <si>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</si>
  <si>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</si>
  <si>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</si>
  <si>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</si>
  <si>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</si>
  <si>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</si>
  <si>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</si>
  <si>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</si>
  <si>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</si>
  <si>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</si>
  <si>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</si>
  <si>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</si>
  <si>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</si>
  <si>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</si>
  <si>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</si>
  <si>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</si>
  <si>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</si>
  <si>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</si>
  <si>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</si>
  <si>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</si>
  <si>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</si>
  <si>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</si>
  <si>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</si>
  <si>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</si>
  <si>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</si>
  <si>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</si>
  <si>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</si>
  <si>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</si>
  <si>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</si>
  <si>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</si>
  <si>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</si>
  <si>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</si>
  <si>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</si>
  <si>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</si>
  <si>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</si>
  <si>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</si>
  <si>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</si>
  <si>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</si>
  <si>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</si>
  <si>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</si>
  <si>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</si>
  <si>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</si>
  <si>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</si>
  <si>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</si>
  <si>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</si>
  <si>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</si>
  <si>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</si>
  <si>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</si>
  <si>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</si>
  <si>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</si>
  <si>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</si>
  <si>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</si>
  <si>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</si>
  <si>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</si>
  <si>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</si>
  <si>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</si>
  <si>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</si>
  <si>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</si>
  <si>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</si>
  <si>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</si>
  <si>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</si>
  <si>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</si>
  <si>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</si>
  <si>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</si>
  <si>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</si>
  <si>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</si>
  <si>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</si>
  <si>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</si>
  <si>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</si>
  <si>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</si>
  <si>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</si>
  <si>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</si>
  <si>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</si>
  <si>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</si>
  <si>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</si>
  <si>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</si>
  <si>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</si>
  <si>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</si>
  <si>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</si>
  <si>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</si>
  <si>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</si>
  <si>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</si>
  <si>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</si>
  <si>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</si>
  <si>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</si>
  <si>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</si>
  <si>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</si>
  <si>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</si>
  <si>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</si>
  <si>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</si>
  <si>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</si>
  <si>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</si>
  <si>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</si>
  <si>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</si>
  <si>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</si>
  <si>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</si>
  <si>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</si>
  <si>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</si>
  <si>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</si>
  <si>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</si>
  <si>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</si>
  <si>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</si>
  <si>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</si>
  <si>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</si>
  <si>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</si>
  <si>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</si>
  <si>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</si>
  <si>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</si>
  <si>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</si>
  <si>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</si>
  <si>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</si>
  <si>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</si>
  <si>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</si>
  <si>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</si>
  <si>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</si>
  <si>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</si>
  <si>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</si>
  <si>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</si>
  <si>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</si>
  <si>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</si>
  <si>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</si>
  <si>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</si>
  <si>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</si>
  <si>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</si>
  <si>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</si>
  <si>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</si>
  <si>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</si>
  <si>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</si>
  <si>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</si>
  <si>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</si>
  <si>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</si>
  <si>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</si>
  <si>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</si>
  <si>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</si>
  <si>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</si>
  <si>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</si>
  <si>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</si>
  <si>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</si>
  <si>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</si>
  <si>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</si>
  <si>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</si>
  <si>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</si>
  <si>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</si>
  <si>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</si>
  <si>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</si>
  <si>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</si>
  <si>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</si>
  <si>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</si>
  <si>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</si>
  <si>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</si>
  <si>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</si>
  <si>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</si>
  <si>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</si>
  <si>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</si>
  <si>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</si>
  <si>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</si>
  <si>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</si>
  <si>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</si>
  <si>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</si>
  <si>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</si>
  <si>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</si>
  <si>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</si>
  <si>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</si>
  <si>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</si>
  <si>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</si>
  <si>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</si>
  <si>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</si>
  <si>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</si>
  <si>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</si>
  <si>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</si>
  <si>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</si>
  <si>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</si>
  <si>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</si>
  <si>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</si>
  <si>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</si>
  <si>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</si>
  <si>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</si>
  <si>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</si>
  <si>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</si>
  <si>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</si>
  <si>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</si>
  <si>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</si>
  <si>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</si>
  <si>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</si>
  <si>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</si>
  <si>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</si>
  <si>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</si>
  <si>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</si>
  <si>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</si>
  <si>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</si>
  <si>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</si>
  <si>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</si>
  <si>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</si>
  <si>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</si>
  <si>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</si>
  <si>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</si>
  <si>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</si>
  <si>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</si>
  <si>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</si>
  <si>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</si>
  <si>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</si>
  <si>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</si>
  <si>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</si>
  <si>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</si>
  <si>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</si>
  <si>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</si>
  <si>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</si>
  <si>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</si>
  <si>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</si>
  <si>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</si>
  <si>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</si>
  <si>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</si>
  <si>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</si>
  <si>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</si>
  <si>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</si>
  <si>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</si>
  <si>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</si>
  <si>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</si>
  <si>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</si>
  <si>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</si>
  <si>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</si>
  <si>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</si>
  <si>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</si>
  <si>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</si>
  <si>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</si>
  <si>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</si>
  <si>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</si>
  <si>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</si>
  <si>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</si>
  <si>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</si>
  <si>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</si>
  <si>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</si>
  <si>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</si>
  <si>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</si>
  <si>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</si>
  <si>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</si>
  <si>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</si>
  <si>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</si>
  <si>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</si>
  <si>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</si>
  <si>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</si>
  <si>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</si>
  <si>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</si>
  <si>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</si>
  <si>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</si>
  <si>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</si>
  <si>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</si>
  <si>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</si>
  <si>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</si>
  <si>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</si>
  <si>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</si>
  <si>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</si>
  <si>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</si>
  <si>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</si>
  <si>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</si>
  <si>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</si>
  <si>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</si>
  <si>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</si>
  <si>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</si>
  <si>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</si>
  <si>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</si>
  <si>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</si>
  <si>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</si>
  <si>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</si>
  <si>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</si>
  <si>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</si>
  <si>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</si>
  <si>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</si>
  <si>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</si>
  <si>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</si>
  <si>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</si>
  <si>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</si>
  <si>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</si>
  <si>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</si>
  <si>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</si>
  <si>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</si>
  <si>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</si>
  <si>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</si>
  <si>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</si>
  <si>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</si>
  <si>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</si>
  <si>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</si>
  <si>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</si>
  <si>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</si>
  <si>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</si>
  <si>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</si>
  <si>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</si>
  <si>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</si>
  <si>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</si>
  <si>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</si>
  <si>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</si>
  <si>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</si>
  <si>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</si>
  <si>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</si>
  <si>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</si>
  <si>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</si>
  <si>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</si>
  <si>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</si>
  <si>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</si>
  <si>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</si>
  <si>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</si>
  <si>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</si>
  <si>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</si>
  <si>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</si>
  <si>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</si>
  <si>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</si>
  <si>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</si>
  <si>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</si>
  <si>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</si>
  <si>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</si>
  <si>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</si>
  <si>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</si>
  <si>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</si>
  <si>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</si>
  <si>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</si>
  <si>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</si>
  <si>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</si>
  <si>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</si>
  <si>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</si>
  <si>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</si>
  <si>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</si>
  <si>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</si>
  <si>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</si>
  <si>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</si>
  <si>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</si>
  <si>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</si>
  <si>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</si>
  <si>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</si>
  <si>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</si>
  <si>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</si>
  <si>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</si>
  <si>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</si>
  <si>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</si>
  <si>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</si>
  <si>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</si>
  <si>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</si>
  <si>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</si>
  <si>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</si>
  <si>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</si>
  <si>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</si>
  <si>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</si>
  <si>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</si>
  <si>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</si>
  <si>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</si>
  <si>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</si>
  <si>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</si>
  <si>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</si>
  <si>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</si>
  <si>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</si>
  <si>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</si>
  <si>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</si>
  <si>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</si>
  <si>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</si>
  <si>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</si>
  <si>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</si>
  <si>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</si>
  <si>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</si>
  <si>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</si>
  <si>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</si>
  <si>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</si>
  <si>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</si>
  <si>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</si>
  <si>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</si>
  <si>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</si>
  <si>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</si>
  <si>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</si>
  <si>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</si>
  <si>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</si>
  <si>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</si>
  <si>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</si>
  <si>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</si>
  <si>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</si>
  <si>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</si>
  <si>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</si>
  <si>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</si>
  <si>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</si>
  <si>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</si>
  <si>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</si>
  <si>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</si>
  <si>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</si>
  <si>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</si>
  <si>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</si>
  <si>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</si>
  <si>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</si>
  <si>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</si>
  <si>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</si>
  <si>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</si>
  <si>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</si>
  <si>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</si>
  <si>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</si>
  <si>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</si>
  <si>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</si>
  <si>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</si>
  <si>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</si>
  <si>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</si>
  <si>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</si>
  <si>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</si>
  <si>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</si>
  <si>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</si>
  <si>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</si>
  <si>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</si>
  <si>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</si>
  <si>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</si>
  <si>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</si>
  <si>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</si>
  <si>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</si>
  <si>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</si>
  <si>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</si>
  <si>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</si>
  <si>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</si>
  <si>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</si>
  <si>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</si>
  <si>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</si>
  <si>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</si>
  <si>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</si>
  <si>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</si>
  <si>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</si>
  <si>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</si>
  <si>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</si>
  <si>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</si>
  <si>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</si>
  <si>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</si>
  <si>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</si>
  <si>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</si>
  <si>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</si>
  <si>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</si>
  <si>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</si>
  <si>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</si>
  <si>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</si>
  <si>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</si>
  <si>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</si>
  <si>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</si>
  <si>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</si>
  <si>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</si>
  <si>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</si>
  <si>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</si>
  <si>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</si>
  <si>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</si>
  <si>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</si>
  <si>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</si>
  <si>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</si>
  <si>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</si>
  <si>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</si>
  <si>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</si>
  <si>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</si>
  <si>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</si>
  <si>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</si>
  <si>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</si>
  <si>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</si>
  <si>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</si>
  <si>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</si>
  <si>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</si>
  <si>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</si>
  <si>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</si>
  <si>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</si>
  <si>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</si>
  <si>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</si>
  <si>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</si>
  <si>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</si>
  <si>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</si>
  <si>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</si>
  <si>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</si>
  <si>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</si>
  <si>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</si>
  <si>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</si>
  <si>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</si>
  <si>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</si>
  <si>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</si>
  <si>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</si>
  <si>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</si>
  <si>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</si>
  <si>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</si>
  <si>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</si>
  <si>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</si>
  <si>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</si>
  <si>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</si>
  <si>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</si>
  <si>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</si>
  <si>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</si>
  <si>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</si>
  <si>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</si>
  <si>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</si>
  <si>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</si>
  <si>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</si>
  <si>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</si>
  <si>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</si>
  <si>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</si>
  <si>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</si>
  <si>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</si>
  <si>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</si>
  <si>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</si>
  <si>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</si>
  <si>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</si>
  <si>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</si>
  <si>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</si>
  <si>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</si>
  <si>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</si>
  <si>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</si>
  <si>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</si>
  <si>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</si>
  <si>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</si>
  <si>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</si>
  <si>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</si>
  <si>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</si>
  <si>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</si>
  <si>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</si>
  <si>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</si>
  <si>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</si>
  <si>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</si>
  <si>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</si>
  <si>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</si>
  <si>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</si>
  <si>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</si>
  <si>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</si>
  <si>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</si>
  <si>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</si>
  <si>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</si>
  <si>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</si>
  <si>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</si>
  <si>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</si>
  <si>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</si>
  <si>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</si>
  <si>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</si>
  <si>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</si>
  <si>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</si>
  <si>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</si>
  <si>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</si>
  <si>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</si>
  <si>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</si>
  <si>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</si>
  <si>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</si>
  <si>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</si>
  <si>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</si>
  <si>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</si>
  <si>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</si>
  <si>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</si>
  <si>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</si>
  <si>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</si>
  <si>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</si>
  <si>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</si>
  <si>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</si>
  <si>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</si>
  <si>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</si>
  <si>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</si>
  <si>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</si>
  <si>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</si>
  <si>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</si>
  <si>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</si>
  <si>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</si>
  <si>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</si>
  <si>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</si>
  <si>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</si>
  <si>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</si>
  <si>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</si>
  <si>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</si>
  <si>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</si>
  <si>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</si>
  <si>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</si>
  <si>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</si>
  <si>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</si>
  <si>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</si>
  <si>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</si>
  <si>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</si>
  <si>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</si>
  <si>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</si>
  <si>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</si>
  <si>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</si>
  <si>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</si>
  <si>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</si>
  <si>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</si>
  <si>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</si>
  <si>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</si>
  <si>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</si>
  <si>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</si>
  <si>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</si>
  <si>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</si>
  <si>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</si>
  <si>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</si>
  <si>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</si>
  <si>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</si>
  <si>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</si>
  <si>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</si>
  <si>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</si>
  <si>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</si>
  <si>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</si>
  <si>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</si>
  <si>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</si>
  <si>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</si>
  <si>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</si>
  <si>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</si>
  <si>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</si>
  <si>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</si>
  <si>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</si>
  <si>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</si>
  <si>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</si>
  <si>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</si>
  <si>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</si>
  <si>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</si>
  <si>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</si>
  <si>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</si>
  <si>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</si>
  <si>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</si>
  <si>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</si>
  <si>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</si>
  <si>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</si>
  <si>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</si>
  <si>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</si>
  <si>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</si>
  <si>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</si>
  <si>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</si>
  <si>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</si>
  <si>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</si>
  <si>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</si>
  <si>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</si>
  <si>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</si>
  <si>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</si>
  <si>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</si>
  <si>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</si>
  <si>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</si>
  <si>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</si>
  <si>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</si>
  <si>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</si>
  <si>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</si>
  <si>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</si>
  <si>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</si>
  <si>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</si>
  <si>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</si>
  <si>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</si>
  <si>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</si>
  <si>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</si>
  <si>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</si>
  <si>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</si>
  <si>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</si>
  <si>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</si>
  <si>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</si>
  <si>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</si>
  <si>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</si>
  <si>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</si>
  <si>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</si>
  <si>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</si>
  <si>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</si>
  <si>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</si>
  <si>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</si>
  <si>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</si>
  <si>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</si>
  <si>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</si>
  <si>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</si>
  <si>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</si>
  <si>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</si>
  <si>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</si>
  <si>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</si>
  <si>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</si>
  <si>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</si>
  <si>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</si>
  <si>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</si>
  <si>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</si>
  <si>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</si>
  <si>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</si>
  <si>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</si>
  <si>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</si>
  <si>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</si>
  <si>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</si>
  <si>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</si>
  <si>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</si>
  <si>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</si>
  <si>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</si>
  <si>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</si>
  <si>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</si>
  <si>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</si>
  <si>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</si>
  <si>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</si>
  <si>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</si>
  <si>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</si>
  <si>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</si>
  <si>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</si>
  <si>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</si>
  <si>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</si>
  <si>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</si>
  <si>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</si>
  <si>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</si>
  <si>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</si>
  <si>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</si>
  <si>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</si>
  <si>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</si>
  <si>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</si>
  <si>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</si>
  <si>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</si>
  <si>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</si>
  <si>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</si>
  <si>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</si>
  <si>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</si>
  <si>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</si>
  <si>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</si>
  <si>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</si>
  <si>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</si>
  <si>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</si>
  <si>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</si>
  <si>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</si>
  <si>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</si>
  <si>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</si>
  <si>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</si>
  <si>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</si>
  <si>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</si>
  <si>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</si>
  <si>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</si>
  <si>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</si>
  <si>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</si>
  <si>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</si>
  <si>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</si>
  <si>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</si>
  <si>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</si>
  <si>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</si>
  <si>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</si>
  <si>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</si>
  <si>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</si>
  <si>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</si>
  <si>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</si>
  <si>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</si>
  <si>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</si>
  <si>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</si>
  <si>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</si>
  <si>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</si>
  <si>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</si>
  <si>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</si>
  <si>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</si>
  <si>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</si>
  <si>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</si>
  <si>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</si>
  <si>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</si>
  <si>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</si>
  <si>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</si>
  <si>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</si>
  <si>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</si>
  <si>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</si>
  <si>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</si>
  <si>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</si>
  <si>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</si>
  <si>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</si>
  <si>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</si>
  <si>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</si>
  <si>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</si>
  <si>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</si>
  <si>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</si>
  <si>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</si>
  <si>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</si>
  <si>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</si>
  <si>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</si>
  <si>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</si>
  <si>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</si>
  <si>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</si>
  <si>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</si>
  <si>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</si>
  <si>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</si>
  <si>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</si>
  <si>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</si>
  <si>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</si>
  <si>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</si>
  <si>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</si>
  <si>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</si>
  <si>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</si>
  <si>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</si>
  <si>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</si>
  <si>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</si>
  <si>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</si>
  <si>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</si>
  <si>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</si>
  <si>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</si>
  <si>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</si>
  <si>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</si>
  <si>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</si>
  <si>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</si>
  <si>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</si>
  <si>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</si>
  <si>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</si>
  <si>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</si>
  <si>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</si>
  <si>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</si>
  <si>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</si>
  <si>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</si>
  <si>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</si>
  <si>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</si>
  <si>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</si>
  <si>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</si>
  <si>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</si>
  <si>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</si>
  <si>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</si>
  <si>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</si>
  <si>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</si>
  <si>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</si>
  <si>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</si>
  <si>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</si>
  <si>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</si>
  <si>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</si>
  <si>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</si>
  <si>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</si>
  <si>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</si>
  <si>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</si>
  <si>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</si>
  <si>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</si>
  <si>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</si>
  <si>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</si>
  <si>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</si>
  <si>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</si>
  <si>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</si>
  <si>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</si>
  <si>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</si>
  <si>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</si>
  <si>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</si>
  <si>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</si>
  <si>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</si>
  <si>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</si>
  <si>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</si>
  <si>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</si>
  <si>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</si>
  <si>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</si>
  <si>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</si>
  <si>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</si>
  <si>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</si>
  <si>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</si>
  <si>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</si>
  <si>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</si>
  <si>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</si>
  <si>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</si>
  <si>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</si>
  <si>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</si>
  <si>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</si>
  <si>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</si>
  <si>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</si>
  <si>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</si>
  <si>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</si>
  <si>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</si>
  <si>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</si>
  <si>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</si>
  <si>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</si>
  <si>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</si>
  <si>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</si>
  <si>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</si>
  <si>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</si>
  <si>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</si>
  <si>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</si>
  <si>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</si>
  <si>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</si>
  <si>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</si>
  <si>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</si>
  <si>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</si>
  <si>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</si>
  <si>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</si>
  <si>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</si>
  <si>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</si>
  <si>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</si>
  <si>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</si>
  <si>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</si>
  <si>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</si>
  <si>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</si>
  <si>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</si>
  <si>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</si>
  <si>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</si>
  <si>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</si>
  <si>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</si>
  <si>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</si>
  <si>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</si>
  <si>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</si>
  <si>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</si>
  <si>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</si>
  <si>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</si>
  <si>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</si>
  <si>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</si>
  <si>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</si>
  <si>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</si>
  <si>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</si>
  <si>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</si>
  <si>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</si>
  <si>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</si>
  <si>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</si>
  <si>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</si>
  <si>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</si>
  <si>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</si>
  <si>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</si>
  <si>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</si>
  <si>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</si>
  <si>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</si>
  <si>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</si>
  <si>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</si>
  <si>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</si>
  <si>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</si>
  <si>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</si>
  <si>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</si>
  <si>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</si>
  <si>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</si>
  <si>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</si>
  <si>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</si>
  <si>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</si>
  <si>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</si>
  <si>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</si>
  <si>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</si>
  <si>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</si>
  <si>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</si>
  <si>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</si>
  <si>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</si>
  <si>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</si>
  <si>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</si>
  <si>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</si>
  <si>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</si>
  <si>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</si>
  <si>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</si>
  <si>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</si>
  <si>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</si>
  <si>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</si>
  <si>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</si>
  <si>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</si>
  <si>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</si>
  <si>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</si>
  <si>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</si>
  <si>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</si>
  <si>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</si>
  <si>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</si>
  <si>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</si>
  <si>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</si>
  <si>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</si>
  <si>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</si>
  <si>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</si>
  <si>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</si>
  <si>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</si>
  <si>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</si>
  <si>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</si>
  <si>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</si>
  <si>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</si>
  <si>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</si>
  <si>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</si>
  <si>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</si>
  <si>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</si>
  <si>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</si>
  <si>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</si>
  <si>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</si>
  <si>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</si>
  <si>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</si>
  <si>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</si>
  <si>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</si>
  <si>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</si>
  <si>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</si>
  <si>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</si>
  <si>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</si>
  <si>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</si>
  <si>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</si>
  <si>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</si>
  <si>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</si>
  <si>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</si>
  <si>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</si>
  <si>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</si>
  <si>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</si>
  <si>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</si>
  <si>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</si>
  <si>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</si>
  <si>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</si>
  <si>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</si>
  <si>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</si>
  <si>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</si>
  <si>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</si>
  <si>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</si>
  <si>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</si>
  <si>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</si>
  <si>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</si>
  <si>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</si>
  <si>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</si>
  <si>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</si>
  <si>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</si>
  <si>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</si>
  <si>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</si>
  <si>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</si>
  <si>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</si>
  <si>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</si>
  <si>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</si>
  <si>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</si>
  <si>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</si>
  <si>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</si>
  <si>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</si>
  <si>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</si>
  <si>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</si>
  <si>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</si>
  <si>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</si>
  <si>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</si>
  <si>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</si>
  <si>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</si>
  <si>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</si>
  <si>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</si>
  <si>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</si>
  <si>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</si>
  <si>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</si>
  <si>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</si>
  <si>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</si>
  <si>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</si>
  <si>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</si>
  <si>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</si>
  <si>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</si>
  <si>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</si>
  <si>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</si>
  <si>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</si>
  <si>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</si>
  <si>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</si>
  <si>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</si>
  <si>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</si>
  <si>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</si>
  <si>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</si>
  <si>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</si>
  <si>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</si>
  <si>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</si>
  <si>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</si>
  <si>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</si>
  <si>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</si>
  <si>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</si>
  <si>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</si>
  <si>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</si>
  <si>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</si>
  <si>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</si>
  <si>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</si>
  <si>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</si>
  <si>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</si>
  <si>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</si>
  <si>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</si>
  <si>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</si>
  <si>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</si>
  <si>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</si>
  <si>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</si>
  <si>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</si>
  <si>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</si>
  <si>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</si>
  <si>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</si>
  <si>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</si>
  <si>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</si>
  <si>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</si>
  <si>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</si>
  <si>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</si>
  <si>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</si>
  <si>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</si>
  <si>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</si>
  <si>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</si>
  <si>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</si>
  <si>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</si>
  <si>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</si>
  <si>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</si>
  <si>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</si>
  <si>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</si>
  <si>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</si>
  <si>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</si>
  <si>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</si>
  <si>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</si>
  <si>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</si>
  <si>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</si>
  <si>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</si>
  <si>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</si>
  <si>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</si>
  <si>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</si>
  <si>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</si>
  <si>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</si>
  <si>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</si>
  <si>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</si>
  <si>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</si>
  <si>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</si>
  <si>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</si>
  <si>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</si>
  <si>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</si>
  <si>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</si>
  <si>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</si>
  <si>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</si>
  <si>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</si>
  <si>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</si>
  <si>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</si>
  <si>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</si>
  <si>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</si>
  <si>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</si>
  <si>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</si>
  <si>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</si>
  <si>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</si>
  <si>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</si>
  <si>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</si>
  <si>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</si>
  <si>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</si>
  <si>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</si>
  <si>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</si>
  <si>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</si>
  <si>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</si>
  <si>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</si>
  <si>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</si>
  <si>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</si>
  <si>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</si>
  <si>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</si>
  <si>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</si>
  <si>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</si>
  <si>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</si>
  <si>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</si>
  <si>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</si>
  <si>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</si>
  <si>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</si>
  <si>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</si>
  <si>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</si>
  <si>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</si>
  <si>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</si>
  <si>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</si>
  <si>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</si>
  <si>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</si>
  <si>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</si>
  <si>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</si>
  <si>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</si>
  <si>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</si>
  <si>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</si>
  <si>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</si>
  <si>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</si>
  <si>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</si>
  <si>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</si>
  <si>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</si>
  <si>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</si>
  <si>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</si>
  <si>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</si>
  <si>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</si>
  <si>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</si>
  <si>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</si>
  <si>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</si>
  <si>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</si>
  <si>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</si>
  <si>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</si>
  <si>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</si>
  <si>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</si>
  <si>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</si>
  <si>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</si>
  <si>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</si>
  <si>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</si>
  <si>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</si>
  <si>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</si>
  <si>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</si>
  <si>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</si>
  <si>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</si>
  <si>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</si>
  <si>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</si>
  <si>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</si>
  <si>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</si>
  <si>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</si>
  <si>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</si>
  <si>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</si>
  <si>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</si>
  <si>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</si>
  <si>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</si>
  <si>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</si>
  <si>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</si>
  <si>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</si>
  <si>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</si>
  <si>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</si>
  <si>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</si>
  <si>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</si>
  <si>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</si>
  <si>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</si>
  <si>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</si>
  <si>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</si>
  <si>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</si>
  <si>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</si>
  <si>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</si>
  <si>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</si>
  <si>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</si>
  <si>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</si>
  <si>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</si>
  <si>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</si>
  <si>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</si>
  <si>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</si>
  <si>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</si>
  <si>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</si>
  <si>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</si>
  <si>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</si>
  <si>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</si>
  <si>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</si>
  <si>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</si>
  <si>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</si>
  <si>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</si>
  <si>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</si>
  <si>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</si>
  <si>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</si>
  <si>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</si>
  <si>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</si>
  <si>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</si>
  <si>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</si>
  <si>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</si>
  <si>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</si>
  <si>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</si>
  <si>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</si>
  <si>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</si>
  <si>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</si>
  <si>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</si>
  <si>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</si>
  <si>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</si>
  <si>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</si>
  <si>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</si>
  <si>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</si>
  <si>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</si>
  <si>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</si>
  <si>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</si>
  <si>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</si>
  <si>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</si>
  <si>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</si>
  <si>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</si>
  <si>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</si>
  <si>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</si>
  <si>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</si>
  <si>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</si>
  <si>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</si>
  <si>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</si>
  <si>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</si>
  <si>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</si>
  <si>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</si>
  <si>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</si>
  <si>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</si>
  <si>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</si>
  <si>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</si>
  <si>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</si>
  <si>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</si>
  <si>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</si>
  <si>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</si>
  <si>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</si>
  <si>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</si>
  <si>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</si>
  <si>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</si>
  <si>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</si>
  <si>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</si>
  <si>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</si>
  <si>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</si>
  <si>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</si>
  <si>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</si>
  <si>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</si>
  <si>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</si>
  <si>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</si>
  <si>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</si>
  <si>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</si>
  <si>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</si>
  <si>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</si>
  <si>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</si>
  <si>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</si>
  <si>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</si>
  <si>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</si>
  <si>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</si>
  <si>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</si>
  <si>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</si>
  <si>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</si>
  <si>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</si>
  <si>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</si>
  <si>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</si>
  <si>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</si>
  <si>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</si>
  <si>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</si>
  <si>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</si>
  <si>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</si>
  <si>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</si>
  <si>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</si>
  <si>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</si>
  <si>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</si>
  <si>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</si>
  <si>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</si>
  <si>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</si>
  <si>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</si>
  <si>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</si>
  <si>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</si>
  <si>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</si>
  <si>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</si>
  <si>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</si>
  <si>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</si>
  <si>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</si>
  <si>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</si>
  <si>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</si>
  <si>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</si>
  <si>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</si>
  <si>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</si>
  <si>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</si>
  <si>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</si>
  <si>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</si>
  <si>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</si>
  <si>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</si>
  <si>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</si>
  <si>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</si>
  <si>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</si>
  <si>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</si>
  <si>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</si>
  <si>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</si>
  <si>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</si>
  <si>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</si>
  <si>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</si>
  <si>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</si>
  <si>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</si>
  <si>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</si>
  <si>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</si>
  <si>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</si>
  <si>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</si>
  <si>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</si>
  <si>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</si>
  <si>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</si>
  <si>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</si>
  <si>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</si>
  <si>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</si>
  <si>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</si>
  <si>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</si>
  <si>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</si>
  <si>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</si>
  <si>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</si>
  <si>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</si>
  <si>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</si>
  <si>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</si>
  <si>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</si>
  <si>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</si>
  <si>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</si>
  <si>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</si>
  <si>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</si>
  <si>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</si>
  <si>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</si>
  <si>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</si>
  <si>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</si>
  <si>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</si>
  <si>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</si>
  <si>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</si>
  <si>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</si>
  <si>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</si>
  <si>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</si>
  <si>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</si>
  <si>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</si>
  <si>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</si>
  <si>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</si>
  <si>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</si>
  <si>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</si>
  <si>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</si>
  <si>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</si>
  <si>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</si>
  <si>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</si>
  <si>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</si>
  <si>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</si>
  <si>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</si>
  <si>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</si>
  <si>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</si>
  <si>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</si>
  <si>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</si>
  <si>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</si>
  <si>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</si>
  <si>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</si>
  <si>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</si>
  <si>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</si>
  <si>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</si>
  <si>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</si>
  <si>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</si>
  <si>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</si>
  <si>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</si>
  <si>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</si>
  <si>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</si>
  <si>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</si>
  <si>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</si>
  <si>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</si>
  <si>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</si>
  <si>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</si>
  <si>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</si>
  <si>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</si>
  <si>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</si>
  <si>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</si>
  <si>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</si>
  <si>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</si>
  <si>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</si>
  <si>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</si>
  <si>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</si>
  <si>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</si>
  <si>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</si>
  <si>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</si>
  <si>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</si>
  <si>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</si>
  <si>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</si>
  <si>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</si>
  <si>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</si>
  <si>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</si>
  <si>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</si>
  <si>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</si>
  <si>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</si>
  <si>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</si>
  <si>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</si>
  <si>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</si>
  <si>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</si>
  <si>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</si>
  <si>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</si>
  <si>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</si>
  <si>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</si>
  <si>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</si>
  <si>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</si>
  <si>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</si>
  <si>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</si>
  <si>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</si>
  <si>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</si>
  <si>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</si>
  <si>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</si>
  <si>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</si>
  <si>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</si>
  <si>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</si>
  <si>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</si>
  <si>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</si>
  <si>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</si>
  <si>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</si>
  <si>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</si>
  <si>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</si>
  <si>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</si>
  <si>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</si>
  <si>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</si>
  <si>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</si>
  <si>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</si>
  <si>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</si>
  <si>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</si>
  <si>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</si>
  <si>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</si>
  <si>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</si>
  <si>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</si>
  <si>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</si>
  <si>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</si>
  <si>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</si>
  <si>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</si>
  <si>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</si>
  <si>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</si>
  <si>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</si>
  <si>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</si>
  <si>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</si>
  <si>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</si>
  <si>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</si>
  <si>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</si>
  <si>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</si>
  <si>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</si>
  <si>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</si>
  <si>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</si>
  <si>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</si>
  <si>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</si>
  <si>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</si>
  <si>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</si>
  <si>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</si>
  <si>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</si>
  <si>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</si>
  <si>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</si>
  <si>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</si>
  <si>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</si>
  <si>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</si>
  <si>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</si>
  <si>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</si>
  <si>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</si>
  <si>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</si>
  <si>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</si>
  <si>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</si>
  <si>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</si>
  <si>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</si>
  <si>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</si>
  <si>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</si>
  <si>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</si>
  <si>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</si>
  <si>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</si>
  <si>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</si>
  <si>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</si>
  <si>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</si>
  <si>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</si>
  <si>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</si>
  <si>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</si>
  <si>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</si>
  <si>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</si>
  <si>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</si>
  <si>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</si>
  <si>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</si>
  <si>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</si>
  <si>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</si>
  <si>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</si>
  <si>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</si>
  <si>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</si>
  <si>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</si>
  <si>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</si>
  <si>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</si>
  <si>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</si>
  <si>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</si>
  <si>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</si>
  <si>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</si>
  <si>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</si>
  <si>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</si>
  <si>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</si>
  <si>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</si>
  <si>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</si>
  <si>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</si>
  <si>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</si>
  <si>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</si>
  <si>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</si>
  <si>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</si>
  <si>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</si>
  <si>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</si>
  <si>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</si>
  <si>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</si>
  <si>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</si>
  <si>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</si>
  <si>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</si>
  <si>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</si>
  <si>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</si>
  <si>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</si>
  <si>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</si>
  <si>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</si>
  <si>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</si>
  <si>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</si>
  <si>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</si>
  <si>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</si>
  <si>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</si>
  <si>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</si>
  <si>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</si>
  <si>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</si>
  <si>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</si>
  <si>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</si>
  <si>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</si>
  <si>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</si>
  <si>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</si>
  <si>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</si>
  <si>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</si>
  <si>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</si>
  <si>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</si>
  <si>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</si>
  <si>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</si>
  <si>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</si>
  <si>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</si>
  <si>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</si>
  <si>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</si>
  <si>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</si>
  <si>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</si>
  <si>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</si>
  <si>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</si>
  <si>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</si>
  <si>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</si>
  <si>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</si>
  <si>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</si>
  <si>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</si>
  <si>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</si>
  <si>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</si>
  <si>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</si>
  <si>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</si>
  <si>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</si>
  <si>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</si>
  <si>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</si>
  <si>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</si>
  <si>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</si>
  <si>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</si>
  <si>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</si>
  <si>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</si>
  <si>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</si>
  <si>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</si>
  <si>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</si>
  <si>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</si>
  <si>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</si>
  <si>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</si>
  <si>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</si>
  <si>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</si>
  <si>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</si>
  <si>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</si>
  <si>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</si>
  <si>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</si>
  <si>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</si>
  <si>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</si>
  <si>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</si>
  <si>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</si>
  <si>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</si>
  <si>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</si>
  <si>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</si>
  <si>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</si>
  <si>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</si>
  <si>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</si>
  <si>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</si>
  <si>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</si>
  <si>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</si>
  <si>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</si>
  <si>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</si>
  <si>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</si>
  <si>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</si>
  <si>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</si>
  <si>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</si>
  <si>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</si>
  <si>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</si>
  <si>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</si>
  <si>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</si>
  <si>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</si>
  <si>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</si>
  <si>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</si>
  <si>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</si>
  <si>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</si>
  <si>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</si>
  <si>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</si>
  <si>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</si>
  <si>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</si>
  <si>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</si>
  <si>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</si>
  <si>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</si>
  <si>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</si>
  <si>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</si>
  <si>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</si>
  <si>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</si>
  <si>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</si>
  <si>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</si>
  <si>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</si>
  <si>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</si>
  <si>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</si>
  <si>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</si>
  <si>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</si>
  <si>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</si>
  <si>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</si>
  <si>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</si>
  <si>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</si>
  <si>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</si>
  <si>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</si>
  <si>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</si>
  <si>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</si>
  <si>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</si>
  <si>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</si>
  <si>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</si>
  <si>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</si>
  <si>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</si>
  <si>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</si>
  <si>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</si>
  <si>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</si>
  <si>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</si>
  <si>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</si>
  <si>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</si>
  <si>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</si>
  <si>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</si>
  <si>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</si>
  <si>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</si>
  <si>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</si>
  <si>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</si>
  <si>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</si>
  <si>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</si>
  <si>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</si>
  <si>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</si>
  <si>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</si>
  <si>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</si>
  <si>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</si>
  <si>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</si>
  <si>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</si>
  <si>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</si>
  <si>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</si>
  <si>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</si>
  <si>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</si>
  <si>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</si>
  <si>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</si>
  <si>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</si>
  <si>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</si>
  <si>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</si>
  <si>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</si>
  <si>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</si>
  <si>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</si>
  <si>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</si>
  <si>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</si>
  <si>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</si>
  <si>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</si>
  <si>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</si>
  <si>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</si>
  <si>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</si>
  <si>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</si>
  <si>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</si>
  <si>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</si>
  <si>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</si>
  <si>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</si>
  <si>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</si>
  <si>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</si>
  <si>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</si>
  <si>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</si>
  <si>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</si>
  <si>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</si>
  <si>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</si>
  <si>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</si>
  <si>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</si>
  <si>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</si>
  <si>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</si>
  <si>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</si>
  <si>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</si>
  <si>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</si>
  <si>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</si>
  <si>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</si>
  <si>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</si>
  <si>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</si>
  <si>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</si>
  <si>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</si>
  <si>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</si>
  <si>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</si>
  <si>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</si>
  <si>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</si>
  <si>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</si>
  <si>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</si>
  <si>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</si>
  <si>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</si>
  <si>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</si>
  <si>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</si>
  <si>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</si>
  <si>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</si>
  <si>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</si>
  <si>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</si>
  <si>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</si>
  <si>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</si>
  <si>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</si>
  <si>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</si>
  <si>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</si>
  <si>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</si>
  <si>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</si>
  <si>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</si>
  <si>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</si>
  <si>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</si>
  <si>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</si>
  <si>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</si>
  <si>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</si>
  <si>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</si>
  <si>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</si>
  <si>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</si>
  <si>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</si>
  <si>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</si>
  <si>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</si>
  <si>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</si>
  <si>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</si>
  <si>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</si>
  <si>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</si>
  <si>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</si>
  <si>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</si>
  <si>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</si>
  <si>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</si>
  <si>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</si>
  <si>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</si>
  <si>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</si>
  <si>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</si>
  <si>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</si>
  <si>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</si>
  <si>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</si>
  <si>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</si>
  <si>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</si>
  <si>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</si>
  <si>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</si>
  <si>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</si>
  <si>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</si>
  <si>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</si>
  <si>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</si>
  <si>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</si>
  <si>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</si>
  <si>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</si>
  <si>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</si>
  <si>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</si>
  <si>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</si>
  <si>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</si>
  <si>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</si>
  <si>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</si>
  <si>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</si>
  <si>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</si>
  <si>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</si>
  <si>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</si>
  <si>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</si>
  <si>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</si>
  <si>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</si>
  <si>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</si>
  <si>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</si>
  <si>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</si>
  <si>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</si>
  <si>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</si>
  <si>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</si>
  <si>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</si>
  <si>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</si>
  <si>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</si>
  <si>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</si>
  <si>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</si>
  <si>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</si>
  <si>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</si>
  <si>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</si>
  <si>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</si>
  <si>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</si>
  <si>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</si>
  <si>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</si>
  <si>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</si>
  <si>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</si>
  <si>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</si>
  <si>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</si>
  <si>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</si>
  <si>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</si>
  <si>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</si>
  <si>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</si>
  <si>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</si>
  <si>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</si>
  <si>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</si>
  <si>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</si>
  <si>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</si>
  <si>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</si>
  <si>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</si>
  <si>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</si>
  <si>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</si>
  <si>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</si>
  <si>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</si>
  <si>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</si>
  <si>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</si>
  <si>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</si>
  <si>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</si>
  <si>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</si>
  <si>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</si>
  <si>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</si>
  <si>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</si>
  <si>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</si>
  <si>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</si>
  <si>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</si>
  <si>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</si>
  <si>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</si>
  <si>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</si>
  <si>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</si>
  <si>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</si>
  <si>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</si>
  <si>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</si>
  <si>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</si>
  <si>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</si>
  <si>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</si>
  <si>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</si>
  <si>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</si>
  <si>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</si>
  <si>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</si>
  <si>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</si>
  <si>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</si>
  <si>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</si>
  <si>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</si>
  <si>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</si>
  <si>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</si>
  <si>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</si>
  <si>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</si>
  <si>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</si>
  <si>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</si>
  <si>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</si>
  <si>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</si>
  <si>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</si>
  <si>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</si>
  <si>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</si>
  <si>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</si>
  <si>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</si>
  <si>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</si>
  <si>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</si>
  <si>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</si>
  <si>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</si>
  <si>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</si>
  <si>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</si>
  <si>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</si>
  <si>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</si>
  <si>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</si>
  <si>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</si>
  <si>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</si>
  <si>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</si>
  <si>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</si>
  <si>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</si>
  <si>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</si>
  <si>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</si>
  <si>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</si>
  <si>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</si>
  <si>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</si>
  <si>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</si>
  <si>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</si>
  <si>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</si>
  <si>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</si>
  <si>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</si>
  <si>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</si>
  <si>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</si>
  <si>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</si>
  <si>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</si>
  <si>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</si>
  <si>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</si>
  <si>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</si>
  <si>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</si>
  <si>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</si>
  <si>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</si>
  <si>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</si>
  <si>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</si>
  <si>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</si>
  <si>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</si>
  <si>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</si>
  <si>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</si>
  <si>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</si>
  <si>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</si>
  <si>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</si>
  <si>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</si>
  <si>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</si>
  <si>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</si>
  <si>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</si>
  <si>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</si>
  <si>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</si>
  <si>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</si>
  <si>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</si>
  <si>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</si>
  <si>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</si>
  <si>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</si>
  <si>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</si>
  <si>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</si>
  <si>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</si>
  <si>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</si>
  <si>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</si>
  <si>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</si>
  <si>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</si>
  <si>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</si>
  <si>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</si>
  <si>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</si>
  <si>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</si>
  <si>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</si>
  <si>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</si>
  <si>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</si>
  <si>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</si>
  <si>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</si>
  <si>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</si>
  <si>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</si>
  <si>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</si>
  <si>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</si>
  <si>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</si>
  <si>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</si>
  <si>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</si>
  <si>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</si>
  <si>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</si>
  <si>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</si>
  <si>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</si>
  <si>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</si>
  <si>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</si>
  <si>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</si>
  <si>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</si>
  <si>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</si>
  <si>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</si>
  <si>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</si>
  <si>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</si>
  <si>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</si>
  <si>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</si>
  <si>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</si>
  <si>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</si>
  <si>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</si>
  <si>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</si>
  <si>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</si>
  <si>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</si>
  <si>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</si>
  <si>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</si>
  <si>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</si>
  <si>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</si>
  <si>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</si>
  <si>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</si>
  <si>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</si>
  <si>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</si>
  <si>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</si>
  <si>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</si>
  <si>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</si>
  <si>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</si>
  <si>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</si>
  <si>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</si>
  <si>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</si>
  <si>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</si>
  <si>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</si>
  <si>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</si>
  <si>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</si>
  <si>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</si>
  <si>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</si>
  <si>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</si>
  <si>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</si>
  <si>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</si>
  <si>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</si>
  <si>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</si>
  <si>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</si>
  <si>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</si>
  <si>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</si>
  <si>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</si>
  <si>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</si>
  <si>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</si>
  <si>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</si>
  <si>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</si>
  <si>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</si>
  <si>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</si>
  <si>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</si>
  <si>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</si>
  <si>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</si>
  <si>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</si>
  <si>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</si>
  <si>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</si>
  <si>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</si>
  <si>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</si>
  <si>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</si>
  <si>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</si>
  <si>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</si>
  <si>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</si>
  <si>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</si>
  <si>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</si>
  <si>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</si>
  <si>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</si>
  <si>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</si>
  <si>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</si>
  <si>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</si>
  <si>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</si>
  <si>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</si>
  <si>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</si>
  <si>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</si>
  <si>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</si>
  <si>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</si>
  <si>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</si>
  <si>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</si>
  <si>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</si>
  <si>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</si>
  <si>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</si>
  <si>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</si>
  <si>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</si>
  <si>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</si>
  <si>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</si>
  <si>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</si>
  <si>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</si>
  <si>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</si>
  <si>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</si>
  <si>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</si>
  <si>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</si>
  <si>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</si>
  <si>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</si>
  <si>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</si>
  <si>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</si>
  <si>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</si>
  <si>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</si>
  <si>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</si>
  <si>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</si>
  <si>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</si>
  <si>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</si>
  <si>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</si>
  <si>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</si>
  <si>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</si>
  <si>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</si>
  <si>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</si>
  <si>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</si>
  <si>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</si>
  <si>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</si>
  <si>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</si>
  <si>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</si>
  <si>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</si>
  <si>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</si>
  <si>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</si>
  <si>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</si>
  <si>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</si>
  <si>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</si>
  <si>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</si>
  <si>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</si>
  <si>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</si>
  <si>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</si>
  <si>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</si>
  <si>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</si>
  <si>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</si>
  <si>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</si>
  <si>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</si>
  <si>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</si>
  <si>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</si>
  <si>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</si>
  <si>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</si>
  <si>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</si>
  <si>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</si>
  <si>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</si>
  <si>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</si>
  <si>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</si>
  <si>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</si>
  <si>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</si>
  <si>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</si>
  <si>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</si>
  <si>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</si>
  <si>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</si>
  <si>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</si>
  <si>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</si>
  <si>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</si>
  <si>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</si>
  <si>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</si>
  <si>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</si>
  <si>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</si>
  <si>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</si>
  <si>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</si>
  <si>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</si>
  <si>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</si>
  <si>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</si>
  <si>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</si>
  <si>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</si>
  <si>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</si>
  <si>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</si>
  <si>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</si>
  <si>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</si>
  <si>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</si>
  <si>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</si>
  <si>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</si>
  <si>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</si>
  <si>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</si>
  <si>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</si>
  <si>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</si>
  <si>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</si>
  <si>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</si>
  <si>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</si>
  <si>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</si>
  <si>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</si>
  <si>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</si>
  <si>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</si>
  <si>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</si>
  <si>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</si>
  <si>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</si>
  <si>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</si>
  <si>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</si>
  <si>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</si>
  <si>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</si>
  <si>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</si>
  <si>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</si>
  <si>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</si>
  <si>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</si>
  <si>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</si>
  <si>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</si>
  <si>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</si>
  <si>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</si>
  <si>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</si>
  <si>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</si>
  <si>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</si>
  <si>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</si>
  <si>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</si>
  <si>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</si>
  <si>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</si>
  <si>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</si>
  <si>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</si>
  <si>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</si>
  <si>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</si>
  <si>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</si>
  <si>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</si>
  <si>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</si>
  <si>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</si>
  <si>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</si>
  <si>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</si>
  <si>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</si>
  <si>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</si>
  <si>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</si>
  <si>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</si>
  <si>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</si>
  <si>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</si>
  <si>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</si>
  <si>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</si>
  <si>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</si>
  <si>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</si>
  <si>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</si>
  <si>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</si>
  <si>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</si>
  <si>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</si>
  <si>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</si>
  <si>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</si>
  <si>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</si>
  <si>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</si>
  <si>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</si>
  <si>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</si>
  <si>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</si>
  <si>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</si>
  <si>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</si>
  <si>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</si>
  <si>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</si>
  <si>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</si>
  <si>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</si>
  <si>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</si>
  <si>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</si>
  <si>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</si>
  <si>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</si>
  <si>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</si>
  <si>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</si>
  <si>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</si>
  <si>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</si>
  <si>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</si>
  <si>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</si>
  <si>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</si>
  <si>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</si>
  <si>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</si>
  <si>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</si>
  <si>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</si>
  <si>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</si>
  <si>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</si>
  <si>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</si>
  <si>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</si>
  <si>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</si>
  <si>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</si>
  <si>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</si>
  <si>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</si>
  <si>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</si>
  <si>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</si>
  <si>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</si>
  <si>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</si>
  <si>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</si>
  <si>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</si>
  <si>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</si>
  <si>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</si>
  <si>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</si>
  <si>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</si>
  <si>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</si>
  <si>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</si>
  <si>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</si>
  <si>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</si>
  <si>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</si>
  <si>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</si>
  <si>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</si>
  <si>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</si>
  <si>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</si>
  <si>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</si>
  <si>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</si>
  <si>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</si>
  <si>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</si>
  <si>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</si>
  <si>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</si>
  <si>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</si>
  <si>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</si>
  <si>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</si>
  <si>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</si>
  <si>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</si>
  <si>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</si>
  <si>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</si>
  <si>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</si>
  <si>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</si>
  <si>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</si>
  <si>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</si>
  <si>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</si>
  <si>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</si>
  <si>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</si>
  <si>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</si>
  <si>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</si>
  <si>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</si>
  <si>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</si>
  <si>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</si>
  <si>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</si>
  <si>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</si>
  <si>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</si>
  <si>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</si>
  <si>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</si>
  <si>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</si>
  <si>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</si>
  <si>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</si>
  <si>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</si>
  <si>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</si>
  <si>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</si>
  <si>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</si>
  <si>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</si>
  <si>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</si>
  <si>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</si>
  <si>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</si>
  <si>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</si>
  <si>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</si>
  <si>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</si>
  <si>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</si>
  <si>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</si>
  <si>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</si>
  <si>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</si>
  <si>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</si>
  <si>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</si>
  <si>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</si>
  <si>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</si>
  <si>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</si>
  <si>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</si>
  <si>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</si>
  <si>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</si>
  <si>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</si>
  <si>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</si>
  <si>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</si>
  <si>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</si>
  <si>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</si>
  <si>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</si>
  <si>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</si>
  <si>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</si>
  <si>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</si>
  <si>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</si>
  <si>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</si>
  <si>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</si>
  <si>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</si>
  <si>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</si>
  <si>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</si>
  <si>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</si>
  <si>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</si>
  <si>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</si>
  <si>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</si>
  <si>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</si>
  <si>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</si>
  <si>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</si>
  <si>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</si>
  <si>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</si>
  <si>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</si>
  <si>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</si>
  <si>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</si>
  <si>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</si>
  <si>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</si>
  <si>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</si>
  <si>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</si>
  <si>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</si>
  <si>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</si>
  <si>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</si>
  <si>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</si>
  <si>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</si>
  <si>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</si>
  <si>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</si>
  <si>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</si>
  <si>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</si>
  <si>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</si>
  <si>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</si>
  <si>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</si>
  <si>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</si>
  <si>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</si>
  <si>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</si>
  <si>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</si>
  <si>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</si>
  <si>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</si>
  <si>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</si>
  <si>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</si>
  <si>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</si>
  <si>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</si>
  <si>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</si>
  <si>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</si>
  <si>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</si>
  <si>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</si>
  <si>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</si>
  <si>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</si>
  <si>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</si>
  <si>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</si>
  <si>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</si>
  <si>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</si>
  <si>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</si>
  <si>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</si>
  <si>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</si>
  <si>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</si>
  <si>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</si>
  <si>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</si>
  <si>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</si>
  <si>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</si>
  <si>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</si>
  <si>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</si>
  <si>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</si>
  <si>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</si>
  <si>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</si>
  <si>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</si>
  <si>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</si>
  <si>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</si>
  <si>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</si>
  <si>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</si>
  <si>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</si>
  <si>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</si>
  <si>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</si>
  <si>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</si>
  <si>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</si>
  <si>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</si>
  <si>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</si>
  <si>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</si>
  <si>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</si>
  <si>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</si>
  <si>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</si>
  <si>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</si>
  <si>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</si>
  <si>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</si>
  <si>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</si>
  <si>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</si>
  <si>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</si>
  <si>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</si>
  <si>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</si>
  <si>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</si>
  <si>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</si>
  <si>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</si>
  <si>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</si>
  <si>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</si>
  <si>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</si>
  <si>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</si>
  <si>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</si>
  <si>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</si>
  <si>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</si>
  <si>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</si>
  <si>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</si>
  <si>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</si>
  <si>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</si>
  <si>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</si>
  <si>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</si>
  <si>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</si>
  <si>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</si>
  <si>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</si>
  <si>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</si>
  <si>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</si>
  <si>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</si>
  <si>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</si>
  <si>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</si>
  <si>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</si>
  <si>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</si>
  <si>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</si>
  <si>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</si>
  <si>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</si>
  <si>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</si>
  <si>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</si>
  <si>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</si>
  <si>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</si>
  <si>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</si>
  <si>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</si>
  <si>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</si>
  <si>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</si>
  <si>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</si>
  <si>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</si>
  <si>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</si>
  <si>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</si>
  <si>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</si>
  <si>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</si>
  <si>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</si>
  <si>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</si>
  <si>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</si>
  <si>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</si>
  <si>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</si>
  <si>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</si>
  <si>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</si>
  <si>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</si>
  <si>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</si>
  <si>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</si>
  <si>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</si>
  <si>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</si>
  <si>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</si>
  <si>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</si>
  <si>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</si>
  <si>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</si>
  <si>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</si>
  <si>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</si>
  <si>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</si>
  <si>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</si>
  <si>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</si>
  <si>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</si>
  <si>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</si>
  <si>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</si>
  <si>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</si>
  <si>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</si>
  <si>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</si>
  <si>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</si>
  <si>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</si>
  <si>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</si>
  <si>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</si>
  <si>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</si>
  <si>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</si>
  <si>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</si>
  <si>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</si>
  <si>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</si>
  <si>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</si>
  <si>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</si>
  <si>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</si>
  <si>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</si>
  <si>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</si>
  <si>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</si>
  <si>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</si>
  <si>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</si>
  <si>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</si>
  <si>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</si>
  <si>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</si>
  <si>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</si>
  <si>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</si>
  <si>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</si>
  <si>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</si>
  <si>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</si>
  <si>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</si>
  <si>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</si>
  <si>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</si>
  <si>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</si>
  <si>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</si>
  <si>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</si>
  <si>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</si>
  <si>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</si>
  <si>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</si>
  <si>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</si>
  <si>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</si>
  <si>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</si>
  <si>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</si>
  <si>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</si>
  <si>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</si>
  <si>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</si>
  <si>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</si>
  <si>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</si>
  <si>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</si>
  <si>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</si>
  <si>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</si>
  <si>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</si>
  <si>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</si>
  <si>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</si>
  <si>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</si>
  <si>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</si>
  <si>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</si>
  <si>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</si>
  <si>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</si>
  <si>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</si>
  <si>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</si>
  <si>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</si>
  <si>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</si>
  <si>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</si>
  <si>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</si>
  <si>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</si>
  <si>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</si>
  <si>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</si>
  <si>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</si>
  <si>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</si>
  <si>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</si>
  <si>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</si>
  <si>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</si>
  <si>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</si>
  <si>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</si>
  <si>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</si>
  <si>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</si>
  <si>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</si>
  <si>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</si>
  <si>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</si>
  <si>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</si>
  <si>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</si>
  <si>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</si>
  <si>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</si>
  <si>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</si>
  <si>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</si>
  <si>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</si>
  <si>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</si>
  <si>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</si>
  <si>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</si>
  <si>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</si>
  <si>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</si>
  <si>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</si>
  <si>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</si>
  <si>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</si>
  <si>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</si>
  <si>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</si>
  <si>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</si>
  <si>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</si>
  <si>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</si>
  <si>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</si>
  <si>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</si>
  <si>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</si>
  <si>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</si>
  <si>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</si>
  <si>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</si>
  <si>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</si>
  <si>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</si>
  <si>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</si>
  <si>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</si>
  <si>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</si>
  <si>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</si>
  <si>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</si>
  <si>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</si>
  <si>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</si>
  <si>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</si>
  <si>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</si>
  <si>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</si>
  <si>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</si>
  <si>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</si>
  <si>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</si>
  <si>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</si>
  <si>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</si>
  <si>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</si>
  <si>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</si>
  <si>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</si>
  <si>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</si>
  <si>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</si>
  <si>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</si>
  <si>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</si>
  <si>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</si>
  <si>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</si>
  <si>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</si>
  <si>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</si>
  <si>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</si>
  <si>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</si>
  <si>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</si>
  <si>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</si>
  <si>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</si>
  <si>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</si>
  <si>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</si>
  <si>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</si>
  <si>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</si>
  <si>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</si>
  <si>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</si>
  <si>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</si>
  <si>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</si>
  <si>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</si>
  <si>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</si>
  <si>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</si>
  <si>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</si>
  <si>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</si>
  <si>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</si>
  <si>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</si>
  <si>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</si>
  <si>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</si>
  <si>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</si>
  <si>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</si>
  <si>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</si>
  <si>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</si>
  <si>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</si>
  <si>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</si>
  <si>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</si>
  <si>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</si>
  <si>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</si>
  <si>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</si>
  <si>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</si>
  <si>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</si>
  <si>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</si>
  <si>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</si>
  <si>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</si>
  <si>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</si>
  <si>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</si>
  <si>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</si>
  <si>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</si>
  <si>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</si>
  <si>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</si>
  <si>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</si>
  <si>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</si>
  <si>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</si>
  <si>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</si>
  <si>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</si>
  <si>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</si>
  <si>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</si>
  <si>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</si>
  <si>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</si>
  <si>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</si>
  <si>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</si>
  <si>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</si>
  <si>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</si>
  <si>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</si>
  <si>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</si>
  <si>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</si>
  <si>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</si>
  <si>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</si>
  <si>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</si>
  <si>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</si>
  <si>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</si>
  <si>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</si>
  <si>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</si>
  <si>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</si>
  <si>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</si>
  <si>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</si>
  <si>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</si>
  <si>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</si>
  <si>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</si>
  <si>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</si>
  <si>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</si>
  <si>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</si>
  <si>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</si>
  <si>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</si>
  <si>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</si>
  <si>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</si>
  <si>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</si>
  <si>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</si>
  <si>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</si>
  <si>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</si>
  <si>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</si>
  <si>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</si>
  <si>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</si>
  <si>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</si>
  <si>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</si>
  <si>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</si>
  <si>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</si>
  <si>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</si>
  <si>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</si>
  <si>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</si>
  <si>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</si>
  <si>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</si>
  <si>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</si>
  <si>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</si>
  <si>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</si>
  <si>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</si>
  <si>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</si>
  <si>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</si>
  <si>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</si>
  <si>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</si>
  <si>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</si>
  <si>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</si>
  <si>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</si>
  <si>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</si>
  <si>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</si>
  <si>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</si>
  <si>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</si>
  <si>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</si>
  <si>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</si>
  <si>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</si>
  <si>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</si>
  <si>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</si>
  <si>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</si>
  <si>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</si>
  <si>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</si>
  <si>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</si>
  <si>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</si>
  <si>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</si>
  <si>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</si>
  <si>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</si>
  <si>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</si>
  <si>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</si>
  <si>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</si>
  <si>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</si>
  <si>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</si>
  <si>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</si>
  <si>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</si>
  <si>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</si>
  <si>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</si>
  <si>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</si>
  <si>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</si>
  <si>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</si>
  <si>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</si>
  <si>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</si>
  <si>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</si>
  <si>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</si>
  <si>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</si>
  <si>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</si>
  <si>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</si>
  <si>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</si>
  <si>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</si>
  <si>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</si>
  <si>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</si>
  <si>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</si>
  <si>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</si>
  <si>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</si>
  <si>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</si>
  <si>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</si>
  <si>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</si>
  <si>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</si>
  <si>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</si>
  <si>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</si>
  <si>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</si>
  <si>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</si>
  <si>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</si>
  <si>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</si>
  <si>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</si>
  <si>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</si>
  <si>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</si>
  <si>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</si>
  <si>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</si>
  <si>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</si>
  <si>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</si>
  <si>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</si>
  <si>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</si>
  <si>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</si>
  <si>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</si>
  <si>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</si>
  <si>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</si>
  <si>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</si>
  <si>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</si>
  <si>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</si>
  <si>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</si>
  <si>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</si>
  <si>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</si>
  <si>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</si>
  <si>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</si>
  <si>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</si>
  <si>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</si>
  <si>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</si>
  <si>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</si>
  <si>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</si>
  <si>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</si>
  <si>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</si>
  <si>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</si>
  <si>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</si>
  <si>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</si>
  <si>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</si>
  <si>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</si>
  <si>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</si>
  <si>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</si>
  <si>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</si>
  <si>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</si>
  <si>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</si>
  <si>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</si>
  <si>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</si>
  <si>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</si>
  <si>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</si>
  <si>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</si>
  <si>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</si>
  <si>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</si>
  <si>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</si>
  <si>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</si>
  <si>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</si>
  <si>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</si>
  <si>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</si>
  <si>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</si>
  <si>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</si>
  <si>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</si>
  <si>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</si>
  <si>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</si>
  <si>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</si>
  <si>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</si>
  <si>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</si>
  <si>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</si>
  <si>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</si>
  <si>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</si>
  <si>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</si>
  <si>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</si>
  <si>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</si>
  <si>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</si>
  <si>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</si>
  <si>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</si>
  <si>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</si>
  <si>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</si>
  <si>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</si>
  <si>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</si>
  <si>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</si>
  <si>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</si>
  <si>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</si>
  <si>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</si>
  <si>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</si>
  <si>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</si>
  <si>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</si>
  <si>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</si>
  <si>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</si>
  <si>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</si>
  <si>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</si>
  <si>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</si>
  <si>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</si>
  <si>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</si>
  <si>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</si>
  <si>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</si>
  <si>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</si>
  <si>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</si>
  <si>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</si>
  <si>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</si>
  <si>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</si>
  <si>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</si>
  <si>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</si>
  <si>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</si>
  <si>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</si>
  <si>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</si>
  <si>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</si>
  <si>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</si>
  <si>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</si>
  <si>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</si>
  <si>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</si>
  <si>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</si>
  <si>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</si>
  <si>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</si>
  <si>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</si>
  <si>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</si>
  <si>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</si>
  <si>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</si>
  <si>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</si>
  <si>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</si>
  <si>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</si>
  <si>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</si>
  <si>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</si>
  <si>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</si>
  <si>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</si>
  <si>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</si>
  <si>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</si>
  <si>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</si>
  <si>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</si>
  <si>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</si>
  <si>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</si>
  <si>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</si>
  <si>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</si>
  <si>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</si>
  <si>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</si>
  <si>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</si>
  <si>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</si>
  <si>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</si>
  <si>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</si>
  <si>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</si>
  <si>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</si>
  <si>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</si>
  <si>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</si>
  <si>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</si>
  <si>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</si>
  <si>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</si>
  <si>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</si>
  <si>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</si>
  <si>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</si>
  <si>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</si>
  <si>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</si>
  <si>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</si>
  <si>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</si>
  <si>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</si>
  <si>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</si>
  <si>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</si>
  <si>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</si>
  <si>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</si>
  <si>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</si>
  <si>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</si>
  <si>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</si>
  <si>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</si>
  <si>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</si>
  <si>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</si>
  <si>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</si>
  <si>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</si>
  <si>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</si>
  <si>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</si>
  <si>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</si>
  <si>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</si>
  <si>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</si>
  <si>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</si>
  <si>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</si>
  <si>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</si>
  <si>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</si>
  <si>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</si>
  <si>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</si>
  <si>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</si>
  <si>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</si>
  <si>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</si>
  <si>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</si>
  <si>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</si>
  <si>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</si>
  <si>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</si>
  <si>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</si>
  <si>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</si>
  <si>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</si>
  <si>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</si>
  <si>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</si>
  <si>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</si>
  <si>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</si>
  <si>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</si>
  <si>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</si>
  <si>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</si>
  <si>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</si>
  <si>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</si>
  <si>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</si>
  <si>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</si>
  <si>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</si>
  <si>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</si>
  <si>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</si>
  <si>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</si>
  <si>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</si>
  <si>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</si>
  <si>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</si>
  <si>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</si>
  <si>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</si>
  <si>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</si>
  <si>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</si>
  <si>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</si>
  <si>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</si>
  <si>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</si>
  <si>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</si>
  <si>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</si>
  <si>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</si>
  <si>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</si>
  <si>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</si>
  <si>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</si>
  <si>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</si>
  <si>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</si>
  <si>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</si>
  <si>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</si>
  <si>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</si>
  <si>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</si>
  <si>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</si>
  <si>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</si>
  <si>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</si>
  <si>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</si>
  <si>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</si>
  <si>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</si>
  <si>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</si>
  <si>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</si>
  <si>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</si>
  <si>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</si>
  <si>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</si>
  <si>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</si>
  <si>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</si>
  <si>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</si>
  <si>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</si>
  <si>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</si>
  <si>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</si>
  <si>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</si>
  <si>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</si>
  <si>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</si>
  <si>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</si>
  <si>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</si>
  <si>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</si>
  <si>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</si>
  <si>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</si>
  <si>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</si>
  <si>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</si>
  <si>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</si>
  <si>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</si>
  <si>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</si>
  <si>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</si>
  <si>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</si>
  <si>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</si>
  <si>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</si>
  <si>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</si>
  <si>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</si>
  <si>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</si>
  <si>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</si>
  <si>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</si>
  <si>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</si>
  <si>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</si>
  <si>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</si>
  <si>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</si>
  <si>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</si>
  <si>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</si>
  <si>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</si>
  <si>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</si>
  <si>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</si>
  <si>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</si>
  <si>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</si>
  <si>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</si>
  <si>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</si>
  <si>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</si>
  <si>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</si>
  <si>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</si>
  <si>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</si>
  <si>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</si>
  <si>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</si>
  <si>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</si>
  <si>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</si>
  <si>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</si>
  <si>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</si>
  <si>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</si>
  <si>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</si>
  <si>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</si>
  <si>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</si>
  <si>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</si>
  <si>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</si>
  <si>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</si>
  <si>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</si>
  <si>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</si>
  <si>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</si>
  <si>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</si>
  <si>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</si>
  <si>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</si>
  <si>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</si>
  <si>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</si>
  <si>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</si>
  <si>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</si>
  <si>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</si>
  <si>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</si>
  <si>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</si>
  <si>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</si>
  <si>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</si>
  <si>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</si>
  <si>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</si>
  <si>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</si>
  <si>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</si>
  <si>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</si>
  <si>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</si>
  <si>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</si>
  <si>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</si>
  <si>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</si>
  <si>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</si>
  <si>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</si>
  <si>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</si>
  <si>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</si>
  <si>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</si>
  <si>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</si>
  <si>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</si>
  <si>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</si>
  <si>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</si>
  <si>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</si>
  <si>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</si>
  <si>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</si>
  <si>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</si>
  <si>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</si>
  <si>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</si>
  <si>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</si>
  <si>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</si>
  <si>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</si>
  <si>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</si>
  <si>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</si>
  <si>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</si>
  <si>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</si>
  <si>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</si>
  <si>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</si>
  <si>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</si>
  <si>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</si>
  <si>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</si>
  <si>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</si>
  <si>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</si>
  <si>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</si>
  <si>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</si>
  <si>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</si>
  <si>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</si>
  <si>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</si>
  <si>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</si>
  <si>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</si>
  <si>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</si>
  <si>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</si>
  <si>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</si>
  <si>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</si>
  <si>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</si>
  <si>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</si>
  <si>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</si>
  <si>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</si>
  <si>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</si>
  <si>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</si>
  <si>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</si>
  <si>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</si>
  <si>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</si>
  <si>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</si>
  <si>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</si>
  <si>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</si>
  <si>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</si>
  <si>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</si>
  <si>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</si>
  <si>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</si>
  <si>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</si>
  <si>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</si>
  <si>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</si>
  <si>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</si>
  <si>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</si>
  <si>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</si>
  <si>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</si>
  <si>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</si>
  <si>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</si>
  <si>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</si>
  <si>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</si>
  <si>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</si>
  <si>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</si>
  <si>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</si>
  <si>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</si>
  <si>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</si>
  <si>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</si>
  <si>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</si>
  <si>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</si>
  <si>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</si>
  <si>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</si>
  <si>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</si>
  <si>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</si>
  <si>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</si>
  <si>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</si>
  <si>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</si>
  <si>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</si>
  <si>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</si>
  <si>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</si>
  <si>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</si>
  <si>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</si>
  <si>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</si>
  <si>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</si>
  <si>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</si>
  <si>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</si>
  <si>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</si>
  <si>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</si>
  <si>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</si>
  <si>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</si>
  <si>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</si>
  <si>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</si>
  <si>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</si>
  <si>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</si>
  <si>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</si>
  <si>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</si>
  <si>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</si>
  <si>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</si>
  <si>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</si>
  <si>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</si>
  <si>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</si>
  <si>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</si>
  <si>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</si>
  <si>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</si>
  <si>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</si>
  <si>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</si>
  <si>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</si>
  <si>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</si>
  <si>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</si>
  <si>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</si>
  <si>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</si>
  <si>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</si>
  <si>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</si>
  <si>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</si>
  <si>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</si>
  <si>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</si>
  <si>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</si>
  <si>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</si>
  <si>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</si>
  <si>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</si>
  <si>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</si>
  <si>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</si>
  <si>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</si>
  <si>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</si>
  <si>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</si>
  <si>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</si>
  <si>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</si>
  <si>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</si>
  <si>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</si>
  <si>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</si>
  <si>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</si>
  <si>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</si>
  <si>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</si>
  <si>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</si>
  <si>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</si>
  <si>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</si>
  <si>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</si>
  <si>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</si>
  <si>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</si>
  <si>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</si>
  <si>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</si>
  <si>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</si>
  <si>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</si>
  <si>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</si>
  <si>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</si>
  <si>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</si>
  <si>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</si>
  <si>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</si>
  <si>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</si>
  <si>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</si>
  <si>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</si>
  <si>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</si>
  <si>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</si>
  <si>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</si>
  <si>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</si>
  <si>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</si>
  <si>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</si>
  <si>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</si>
  <si>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</si>
  <si>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</si>
  <si>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</si>
  <si>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</si>
  <si>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</si>
  <si>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</si>
  <si>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</si>
  <si>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</si>
  <si>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</si>
  <si>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</si>
  <si>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</si>
  <si>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</si>
  <si>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</si>
  <si>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</si>
  <si>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</si>
  <si>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</si>
  <si>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</si>
  <si>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</si>
  <si>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</si>
  <si>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</si>
  <si>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</si>
  <si>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</si>
  <si>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</si>
  <si>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</si>
  <si>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</si>
  <si>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</si>
  <si>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</si>
  <si>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</si>
  <si>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</si>
  <si>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</si>
  <si>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</si>
  <si>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</si>
  <si>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</si>
  <si>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</si>
  <si>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</si>
  <si>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</si>
  <si>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</si>
  <si>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</si>
  <si>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</si>
  <si>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</si>
  <si>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</si>
  <si>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</si>
  <si>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</si>
  <si>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</si>
  <si>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</si>
  <si>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</si>
  <si>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</si>
  <si>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</si>
  <si>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</si>
  <si>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</si>
  <si>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</si>
  <si>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</si>
  <si>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</si>
  <si>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</si>
  <si>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</si>
  <si>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</si>
  <si>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</si>
  <si>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</si>
  <si>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</si>
  <si>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</si>
  <si>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</si>
  <si>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</si>
  <si>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</si>
  <si>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</si>
  <si>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</si>
  <si>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</si>
  <si>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</si>
  <si>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</si>
  <si>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</si>
  <si>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</si>
  <si>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</si>
  <si>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</si>
  <si>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</si>
  <si>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</si>
  <si>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</si>
  <si>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</si>
  <si>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</si>
  <si>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</si>
  <si>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</si>
  <si>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</si>
  <si>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</si>
  <si>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</si>
  <si>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</si>
  <si>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</si>
  <si>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</si>
  <si>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</si>
  <si>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</si>
  <si>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</si>
  <si>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</si>
  <si>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</si>
  <si>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</si>
  <si>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</si>
  <si>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</si>
  <si>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</si>
  <si>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</si>
  <si>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</si>
  <si>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</si>
  <si>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</si>
  <si>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</si>
  <si>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</si>
  <si>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</si>
  <si>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</si>
  <si>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</si>
  <si>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</si>
  <si>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</si>
  <si>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</si>
  <si>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</si>
  <si>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</si>
  <si>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</si>
  <si>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</si>
  <si>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</si>
  <si>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</si>
  <si>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</si>
  <si>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</si>
  <si>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</si>
  <si>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</si>
  <si>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</si>
  <si>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</si>
  <si>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</si>
  <si>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</si>
  <si>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</si>
  <si>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</si>
  <si>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</si>
  <si>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</si>
  <si>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</si>
  <si>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</si>
  <si>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</si>
  <si>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</si>
  <si>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</si>
  <si>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</si>
  <si>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</si>
  <si>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</si>
  <si>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</si>
  <si>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</si>
  <si>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</si>
  <si>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</si>
  <si>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</si>
  <si>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</si>
  <si>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</si>
  <si>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</si>
  <si>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</si>
  <si>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</si>
  <si>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</si>
  <si>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</si>
  <si>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</si>
  <si>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</si>
  <si>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</si>
  <si>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</si>
  <si>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</si>
  <si>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</si>
  <si>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</si>
  <si>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</si>
  <si>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</si>
  <si>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</si>
  <si>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</si>
  <si>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</si>
  <si>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</si>
  <si>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</si>
  <si>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</si>
  <si>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</si>
  <si>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</si>
  <si>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</si>
  <si>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</si>
  <si>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</si>
  <si>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</si>
  <si>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</si>
  <si>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</si>
  <si>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</si>
  <si>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</si>
  <si>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</si>
  <si>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</si>
  <si>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</si>
  <si>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</si>
  <si>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</si>
  <si>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</si>
  <si>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</si>
  <si>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</si>
  <si>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</si>
  <si>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</si>
  <si>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</si>
  <si>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</si>
  <si>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</si>
  <si>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</si>
  <si>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</si>
  <si>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</si>
  <si>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</si>
  <si>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</si>
  <si>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</si>
  <si>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</si>
  <si>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</si>
  <si>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</si>
  <si>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</si>
  <si>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</si>
  <si>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</si>
  <si>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</si>
  <si>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</si>
  <si>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</si>
  <si>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</si>
  <si>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</si>
  <si>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</si>
  <si>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</si>
  <si>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</si>
  <si>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</si>
  <si>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</si>
  <si>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</si>
  <si>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</si>
  <si>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</si>
  <si>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</si>
  <si>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</si>
  <si>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</si>
  <si>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</si>
  <si>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</si>
  <si>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</si>
  <si>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</si>
  <si>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</si>
  <si>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</si>
  <si>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</si>
  <si>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</si>
  <si>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</si>
  <si>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</si>
  <si>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</si>
  <si>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</si>
  <si>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</si>
  <si>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</si>
  <si>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</si>
  <si>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</si>
  <si>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</si>
  <si>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</si>
  <si>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</si>
  <si>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</si>
  <si>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</si>
  <si>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</si>
  <si>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</si>
  <si>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</si>
  <si>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</si>
  <si>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</si>
  <si>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</si>
  <si>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</si>
  <si>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</si>
  <si>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</si>
  <si>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</si>
  <si>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</si>
  <si>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</si>
  <si>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</si>
  <si>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</si>
  <si>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</si>
  <si>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</si>
  <si>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</si>
  <si>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</si>
  <si>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</si>
  <si>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</si>
  <si>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</si>
  <si>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</si>
  <si>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</si>
  <si>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</si>
  <si>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</si>
  <si>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</si>
  <si>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</si>
  <si>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</si>
  <si>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</si>
  <si>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</si>
  <si>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</si>
  <si>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</si>
  <si>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</si>
  <si>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</si>
  <si>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</si>
  <si>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</si>
  <si>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</si>
  <si>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</si>
  <si>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</si>
  <si>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</si>
  <si>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</si>
  <si>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</si>
  <si>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</si>
  <si>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</si>
  <si>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</si>
  <si>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</si>
  <si>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</si>
  <si>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</si>
  <si>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</si>
  <si>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</si>
  <si>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</si>
  <si>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</si>
  <si>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</si>
  <si>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</si>
  <si>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</si>
  <si>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</si>
  <si>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</si>
  <si>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</si>
  <si>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</si>
  <si>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</si>
  <si>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</si>
  <si>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</si>
  <si>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</si>
  <si>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</si>
  <si>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</si>
  <si>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</si>
  <si>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</si>
  <si>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</si>
  <si>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</si>
  <si>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</si>
  <si>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</si>
  <si>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</si>
  <si>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</si>
  <si>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</si>
  <si>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</si>
  <si>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</si>
  <si>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</si>
  <si>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</si>
  <si>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</si>
  <si>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</si>
  <si>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</si>
  <si>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</si>
  <si>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</si>
  <si>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</si>
  <si>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</si>
  <si>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</si>
  <si>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</si>
  <si>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</si>
  <si>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</si>
  <si>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</si>
  <si>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</si>
  <si>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</si>
  <si>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</si>
  <si>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</si>
  <si>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</si>
  <si>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</si>
  <si>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</si>
  <si>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</si>
  <si>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</si>
  <si>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</si>
  <si>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</si>
  <si>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</si>
  <si>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</si>
  <si>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</si>
  <si>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</si>
  <si>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</si>
  <si>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</si>
  <si>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</si>
  <si>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</si>
  <si>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</si>
  <si>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</si>
  <si>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</si>
  <si>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</si>
  <si>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</si>
  <si>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</si>
  <si>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</si>
  <si>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</si>
  <si>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</si>
  <si>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</si>
  <si>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</si>
  <si>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</si>
  <si>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</si>
  <si>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</si>
  <si>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</si>
  <si>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</si>
  <si>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</si>
  <si>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</si>
  <si>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</si>
  <si>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</si>
  <si>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</si>
  <si>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</si>
  <si>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</si>
  <si>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</si>
  <si>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</si>
  <si>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</si>
  <si>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</si>
  <si>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</si>
  <si>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</si>
  <si>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</si>
  <si>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</si>
  <si>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</si>
  <si>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</si>
  <si>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</si>
  <si>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</si>
  <si>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</si>
  <si>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</si>
  <si>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</si>
  <si>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</si>
  <si>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</si>
  <si>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</si>
  <si>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</si>
  <si>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</si>
  <si>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</si>
  <si>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</si>
  <si>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</si>
  <si>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</si>
  <si>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</si>
  <si>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</si>
  <si>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</si>
  <si>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</si>
  <si>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</si>
  <si>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</si>
  <si>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</si>
  <si>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</si>
  <si>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</si>
  <si>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</si>
  <si>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</si>
  <si>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</si>
  <si>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</si>
  <si>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</si>
  <si>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</si>
  <si>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</si>
  <si>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</si>
  <si>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</si>
  <si>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</si>
  <si>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</si>
  <si>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</si>
  <si>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</si>
  <si>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</si>
  <si>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</si>
  <si>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</si>
  <si>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</si>
  <si>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</si>
  <si>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</si>
  <si>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</si>
  <si>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</si>
  <si>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</si>
  <si>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</si>
  <si>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</si>
  <si>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</si>
  <si>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</si>
  <si>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</si>
  <si>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</si>
  <si>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</si>
  <si>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</si>
  <si>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</si>
  <si>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</si>
  <si>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</si>
  <si>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</si>
  <si>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</si>
  <si>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</si>
  <si>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</si>
  <si>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</si>
  <si>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</si>
  <si>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</si>
  <si>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</si>
  <si>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</si>
  <si>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</si>
  <si>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</si>
  <si>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</si>
  <si>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</si>
  <si>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</si>
  <si>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</si>
  <si>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</si>
  <si>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</si>
  <si>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</si>
  <si>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</si>
  <si>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</si>
  <si>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</si>
  <si>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</si>
  <si>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</si>
  <si>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</si>
  <si>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</si>
  <si>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</si>
  <si>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</si>
  <si>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</si>
  <si>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</si>
  <si>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</si>
  <si>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</si>
  <si>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</si>
  <si>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</si>
  <si>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</si>
  <si>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</si>
  <si>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</si>
  <si>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</si>
  <si>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</si>
  <si>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</si>
  <si>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</si>
  <si>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</si>
  <si>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</si>
  <si>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</si>
  <si>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</si>
  <si>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</si>
  <si>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</si>
  <si>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</si>
  <si>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</si>
  <si>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</si>
  <si>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</si>
  <si>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</si>
  <si>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</si>
  <si>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</si>
  <si>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</si>
  <si>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</si>
  <si>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</si>
  <si>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</si>
  <si>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</si>
  <si>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</si>
  <si>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</si>
  <si>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</si>
  <si>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</si>
  <si>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</si>
  <si>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</si>
  <si>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</si>
  <si>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</si>
  <si>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</si>
  <si>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</si>
  <si>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</si>
  <si>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</si>
  <si>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</si>
  <si>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</si>
  <si>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</si>
  <si>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</si>
  <si>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</si>
  <si>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</si>
  <si>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</si>
  <si>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</si>
  <si>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</si>
  <si>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</si>
  <si>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</si>
  <si>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</si>
  <si>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</si>
  <si>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</si>
  <si>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</si>
  <si>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</si>
  <si>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</si>
  <si>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</si>
  <si>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</si>
  <si>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</si>
  <si>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</si>
  <si>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</si>
  <si>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</si>
  <si>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</si>
  <si>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</si>
  <si>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</si>
  <si>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</si>
  <si>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</si>
  <si>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</si>
  <si>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</si>
  <si>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</si>
  <si>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</si>
  <si>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</si>
  <si>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</si>
  <si>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</si>
  <si>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</si>
  <si>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</si>
  <si>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</si>
  <si>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</si>
  <si>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</si>
  <si>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</si>
  <si>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</si>
  <si>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</si>
  <si>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</si>
  <si>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</si>
  <si>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</si>
  <si>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</si>
  <si>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</si>
  <si>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</si>
  <si>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</si>
  <si>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</si>
  <si>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</si>
  <si>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</si>
  <si>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</si>
  <si>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</si>
  <si>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</si>
  <si>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</si>
  <si>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</si>
  <si>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</si>
  <si>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</si>
  <si>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</si>
  <si>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</si>
  <si>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</si>
  <si>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</si>
  <si>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</si>
  <si>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</si>
  <si>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</si>
  <si>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</si>
  <si>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</si>
  <si>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</si>
  <si>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</si>
  <si>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</si>
  <si>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</si>
  <si>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</si>
  <si>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</si>
  <si>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</si>
  <si>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</si>
  <si>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</si>
  <si>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</si>
  <si>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</si>
  <si>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</si>
  <si>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</si>
  <si>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</si>
  <si>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</si>
  <si>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</si>
  <si>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</si>
  <si>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</si>
  <si>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</si>
  <si>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</si>
  <si>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</si>
  <si>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</si>
  <si>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</si>
  <si>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</si>
  <si>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</si>
  <si>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</si>
  <si>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</si>
  <si>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</si>
  <si>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</si>
  <si>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</si>
  <si>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</si>
  <si>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</si>
  <si>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</si>
  <si>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</si>
  <si>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</si>
  <si>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</si>
  <si>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</si>
  <si>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</si>
  <si>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</si>
  <si>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</si>
  <si>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</si>
  <si>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</si>
  <si>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</si>
  <si>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</si>
  <si>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</si>
  <si>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</si>
  <si>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</si>
  <si>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</si>
  <si>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</si>
  <si>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</si>
  <si>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</si>
  <si>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</si>
  <si>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</si>
  <si>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</si>
  <si>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</si>
  <si>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</si>
  <si>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</si>
  <si>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</si>
  <si>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</si>
  <si>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</si>
  <si>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</si>
  <si>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</si>
  <si>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</si>
  <si>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</si>
  <si>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</si>
  <si>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</si>
  <si>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</si>
  <si>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</si>
  <si>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</si>
  <si>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</si>
  <si>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</si>
  <si>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</si>
  <si>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</si>
  <si>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</si>
  <si>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</si>
  <si>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</si>
  <si>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</si>
  <si>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</si>
  <si>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</si>
  <si>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</si>
  <si>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</si>
  <si>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</si>
  <si>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</si>
  <si>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</si>
  <si>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</si>
  <si>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</si>
  <si>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</si>
  <si>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</si>
  <si>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</si>
  <si>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</si>
  <si>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</si>
  <si>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</si>
  <si>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</si>
  <si>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</si>
  <si>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</si>
  <si>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</si>
  <si>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</si>
  <si>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</si>
  <si>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</si>
  <si>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</si>
  <si>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</si>
  <si>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</si>
  <si>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</si>
  <si>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</si>
  <si>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</si>
  <si>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</si>
  <si>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</si>
  <si>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</si>
  <si>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</si>
  <si>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</si>
  <si>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</si>
  <si>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</si>
  <si>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</si>
  <si>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</si>
  <si>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</si>
  <si>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</si>
  <si>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</si>
  <si>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</si>
  <si>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</si>
  <si>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</si>
  <si>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</si>
  <si>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</si>
  <si>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</si>
  <si>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</si>
  <si>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</si>
  <si>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</si>
  <si>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</si>
  <si>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</si>
  <si>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</si>
  <si>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</si>
  <si>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</si>
  <si>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</si>
  <si>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</si>
  <si>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</si>
  <si>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</si>
  <si>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</si>
  <si>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</si>
  <si>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</si>
  <si>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</si>
  <si>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</si>
  <si>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</si>
  <si>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</si>
  <si>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</si>
  <si>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</si>
  <si>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</si>
  <si>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</si>
  <si>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</si>
  <si>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</si>
  <si>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</si>
  <si>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</si>
  <si>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</si>
  <si>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</si>
  <si>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</si>
  <si>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</si>
  <si>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</si>
  <si>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</si>
  <si>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</si>
  <si>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</si>
  <si>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</si>
  <si>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</si>
  <si>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</si>
  <si>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</si>
  <si>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</si>
  <si>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</si>
  <si>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</si>
  <si>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</si>
  <si>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</si>
  <si>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</si>
  <si>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</si>
  <si>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</si>
  <si>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</si>
  <si>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</si>
  <si>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</si>
  <si>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</si>
  <si>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</si>
  <si>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</si>
  <si>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</si>
  <si>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</si>
  <si>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</si>
  <si>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</si>
  <si>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</si>
  <si>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</si>
  <si>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</si>
  <si>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</si>
  <si>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</si>
  <si>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</si>
  <si>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</si>
  <si>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</si>
  <si>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</si>
  <si>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</si>
  <si>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</si>
  <si>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</si>
  <si>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</si>
  <si>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</si>
  <si>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</si>
  <si>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</si>
  <si>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</si>
  <si>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</si>
  <si>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</si>
  <si>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</si>
  <si>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</si>
  <si>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</si>
  <si>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</si>
  <si>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</si>
  <si>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</si>
  <si>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</si>
  <si>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</si>
  <si>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</si>
  <si>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</si>
  <si>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</si>
  <si>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</si>
  <si>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</si>
  <si>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</si>
  <si>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</si>
  <si>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</si>
  <si>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</si>
  <si>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</si>
  <si>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</si>
  <si>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</si>
  <si>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</si>
  <si>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</si>
  <si>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</si>
  <si>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</si>
  <si>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</si>
  <si>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</si>
  <si>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</si>
  <si>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</si>
  <si>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</si>
  <si>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</si>
  <si>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</si>
  <si>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</si>
  <si>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</si>
  <si>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</si>
  <si>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</si>
  <si>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</si>
  <si>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</si>
  <si>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</si>
  <si>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</si>
  <si>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</si>
  <si>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</si>
  <si>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</si>
  <si>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</si>
  <si>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</si>
  <si>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</si>
  <si>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</si>
  <si>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</si>
  <si>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</si>
  <si>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</si>
  <si>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</si>
  <si>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</si>
  <si>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</si>
  <si>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</si>
  <si>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</si>
  <si>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</si>
  <si>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</si>
  <si>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</si>
  <si>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</si>
  <si>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</si>
  <si>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</si>
  <si>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</si>
  <si>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</si>
  <si>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</si>
  <si>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</si>
  <si>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</si>
  <si>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</si>
  <si>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</si>
  <si>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</si>
  <si>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</si>
  <si>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</si>
  <si>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</si>
  <si>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</si>
  <si>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</si>
  <si>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</si>
  <si>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</si>
  <si>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</si>
  <si>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</si>
  <si>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</si>
  <si>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</si>
  <si>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</si>
  <si>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</si>
  <si>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</si>
  <si>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</si>
  <si>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</si>
  <si>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</si>
  <si>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</si>
  <si>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</si>
  <si>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</si>
  <si>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</si>
  <si>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</si>
  <si>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</si>
  <si>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</si>
  <si>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</si>
  <si>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</si>
  <si>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</si>
  <si>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</si>
  <si>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</si>
  <si>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</si>
  <si>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</si>
  <si>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</si>
  <si>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</si>
  <si>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</si>
  <si>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</si>
  <si>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</si>
  <si>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</si>
  <si>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</si>
  <si>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</si>
  <si>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</si>
  <si>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</si>
  <si>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</si>
  <si>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</si>
  <si>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</si>
  <si>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</si>
  <si>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</si>
  <si>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</si>
  <si>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</si>
  <si>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</si>
  <si>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</si>
  <si>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</si>
  <si>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</si>
  <si>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</si>
  <si>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</si>
  <si>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</si>
  <si>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</si>
  <si>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</si>
  <si>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</si>
  <si>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</si>
  <si>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</si>
  <si>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</si>
  <si>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</si>
  <si>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</si>
  <si>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</si>
  <si>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</si>
  <si>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</si>
  <si>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</si>
  <si>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</si>
  <si>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</si>
  <si>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</si>
  <si>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</si>
  <si>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</si>
  <si>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</si>
  <si>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</si>
  <si>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</si>
  <si>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</si>
  <si>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</si>
  <si>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</si>
  <si>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</si>
  <si>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</si>
  <si>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</si>
  <si>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</si>
  <si>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</si>
  <si>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</si>
  <si>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</si>
  <si>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</si>
  <si>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</si>
  <si>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</si>
  <si>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</si>
  <si>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</si>
  <si>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</si>
  <si>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</si>
  <si>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</si>
  <si>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</si>
  <si>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</si>
  <si>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</si>
  <si>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</si>
  <si>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</si>
  <si>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</si>
  <si>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</si>
  <si>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</si>
  <si>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</si>
  <si>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</si>
  <si>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</si>
  <si>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</si>
  <si>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</si>
  <si>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</si>
  <si>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</si>
  <si>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</si>
  <si>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</si>
  <si>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</si>
  <si>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</si>
  <si>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</si>
  <si>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</si>
  <si>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</si>
  <si>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</si>
  <si>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</si>
  <si>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</si>
  <si>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</si>
  <si>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</si>
  <si>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</si>
  <si>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</si>
  <si>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</si>
  <si>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</si>
  <si>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</si>
  <si>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</si>
  <si>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</si>
  <si>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</si>
  <si>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</si>
  <si>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</si>
  <si>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</si>
  <si>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</si>
  <si>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</si>
  <si>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</si>
  <si>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</si>
  <si>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</si>
  <si>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</si>
  <si>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</si>
  <si>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</si>
  <si>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</si>
  <si>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</si>
  <si>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</si>
  <si>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</si>
  <si>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</si>
  <si>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</si>
  <si>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</si>
  <si>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</si>
  <si>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</si>
  <si>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</si>
  <si>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</si>
  <si>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</si>
  <si>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</si>
  <si>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</si>
  <si>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</si>
  <si>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</si>
  <si>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</si>
  <si>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</si>
  <si>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</si>
  <si>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</si>
  <si>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</si>
  <si>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</si>
  <si>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</si>
  <si>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</si>
  <si>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</si>
  <si>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</si>
  <si>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</si>
  <si>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</si>
  <si>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</si>
  <si>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</si>
  <si>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</si>
  <si>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</si>
  <si>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</si>
  <si>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</si>
  <si>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</si>
  <si>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</si>
  <si>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</si>
  <si>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</si>
  <si>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</si>
  <si>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</si>
  <si>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</si>
  <si>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</si>
  <si>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</si>
  <si>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</si>
  <si>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</si>
  <si>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</si>
  <si>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</si>
  <si>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</si>
  <si>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</si>
  <si>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</si>
  <si>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</si>
  <si>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</si>
  <si>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</si>
  <si>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</si>
  <si>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</si>
  <si>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</si>
  <si>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</si>
  <si>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</si>
  <si>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</si>
  <si>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</si>
  <si>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</si>
  <si>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</si>
  <si>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</si>
  <si>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</si>
  <si>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</si>
  <si>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</si>
  <si>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</si>
  <si>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</si>
  <si>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</si>
  <si>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</si>
  <si>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</si>
  <si>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</si>
  <si>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</si>
  <si>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</si>
  <si>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</si>
  <si>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</si>
  <si>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</si>
  <si>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</si>
  <si>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</si>
  <si>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</si>
  <si>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</si>
  <si>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</si>
  <si>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</si>
  <si>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</si>
  <si>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</si>
  <si>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</si>
  <si>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</si>
  <si>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</si>
  <si>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</si>
  <si>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</si>
  <si>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</si>
  <si>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</si>
  <si>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</si>
  <si>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</si>
  <si>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</si>
  <si>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</si>
  <si>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</si>
  <si>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</si>
  <si>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</si>
  <si>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</si>
  <si>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</si>
  <si>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</si>
  <si>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</si>
  <si>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</si>
  <si>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</si>
  <si>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</si>
  <si>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</si>
  <si>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</si>
  <si>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</si>
  <si>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</si>
  <si>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</si>
  <si>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</si>
  <si>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</si>
  <si>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</si>
  <si>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</si>
  <si>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</si>
  <si>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</si>
  <si>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</si>
  <si>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</si>
  <si>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</si>
  <si>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</si>
  <si>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</si>
  <si>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</si>
  <si>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</si>
  <si>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</si>
  <si>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</si>
  <si>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</si>
  <si>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</si>
  <si>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</si>
  <si>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</si>
  <si>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</si>
  <si>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</si>
  <si>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</si>
  <si>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</si>
  <si>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</si>
  <si>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</si>
  <si>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</si>
  <si>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</si>
  <si>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</si>
  <si>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</si>
  <si>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</si>
  <si>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</si>
  <si>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</si>
  <si>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</si>
  <si>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</si>
  <si>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</si>
  <si>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</si>
  <si>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</si>
  <si>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</si>
  <si>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</si>
  <si>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</si>
  <si>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</si>
  <si>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</si>
  <si>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</si>
  <si>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</si>
  <si>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</si>
  <si>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</si>
  <si>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</si>
  <si>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</si>
  <si>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</si>
  <si>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</si>
  <si>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</si>
  <si>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</si>
  <si>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</si>
  <si>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</si>
  <si>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</si>
  <si>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</si>
  <si>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</si>
  <si>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</si>
  <si>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</si>
  <si>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</si>
  <si>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</si>
  <si>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</si>
  <si>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</si>
  <si>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</si>
  <si>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</si>
  <si>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</si>
  <si>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</si>
  <si>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</si>
  <si>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</si>
  <si>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</si>
  <si>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</si>
  <si>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</si>
  <si>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</si>
  <si>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</si>
  <si>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</si>
  <si>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</si>
  <si>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</si>
  <si>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</si>
  <si>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</si>
  <si>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</si>
  <si>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</si>
  <si>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</si>
  <si>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</si>
  <si>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</si>
  <si>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</si>
  <si>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</si>
  <si>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</si>
  <si>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</si>
  <si>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</si>
  <si>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</si>
  <si>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</si>
  <si>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</si>
  <si>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</si>
  <si>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</si>
  <si>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</si>
  <si>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</si>
  <si>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</si>
  <si>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</si>
  <si>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</si>
  <si>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</si>
  <si>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</si>
  <si>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</si>
  <si>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</si>
  <si>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</si>
  <si>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</si>
  <si>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</si>
  <si>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</si>
  <si>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</si>
  <si>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</si>
  <si>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</si>
  <si>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</si>
  <si>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</si>
  <si>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</si>
  <si>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</si>
  <si>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</si>
  <si>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</si>
  <si>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</si>
  <si>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</si>
  <si>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</si>
  <si>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</si>
  <si>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</si>
  <si>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</si>
  <si>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</si>
  <si>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</si>
  <si>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</si>
  <si>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</si>
  <si>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</si>
  <si>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</si>
  <si>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</si>
  <si>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</si>
  <si>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</si>
  <si>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</si>
  <si>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</si>
  <si>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</si>
  <si>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</si>
  <si>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</si>
  <si>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</si>
  <si>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</si>
  <si>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</si>
  <si>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</si>
  <si>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</si>
  <si>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</si>
  <si>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</si>
  <si>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</si>
  <si>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</si>
  <si>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</si>
  <si>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</si>
  <si>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</si>
  <si>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</si>
  <si>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</si>
  <si>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</si>
  <si>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</si>
  <si>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</si>
  <si>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</si>
  <si>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</si>
  <si>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</si>
  <si>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</si>
  <si>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</si>
  <si>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</si>
  <si>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</si>
  <si>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</si>
  <si>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</si>
  <si>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</si>
  <si>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</si>
  <si>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</si>
  <si>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</si>
  <si>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</si>
  <si>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</si>
  <si>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</si>
  <si>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</si>
  <si>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</si>
  <si>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</si>
  <si>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</si>
  <si>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</si>
  <si>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</si>
  <si>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</si>
  <si>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</si>
  <si>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</si>
  <si>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</si>
  <si>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</si>
  <si>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</si>
  <si>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</si>
  <si>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</si>
  <si>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</si>
  <si>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</si>
  <si>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</si>
  <si>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</si>
  <si>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</si>
  <si>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</si>
  <si>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</si>
  <si>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</si>
  <si>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</si>
  <si>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</si>
  <si>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</si>
  <si>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</si>
  <si>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</si>
  <si>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</si>
  <si>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</si>
  <si>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</si>
  <si>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</si>
  <si>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</si>
  <si>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</si>
  <si>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</si>
  <si>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</si>
  <si>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</si>
  <si>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</si>
  <si>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</si>
  <si>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</si>
  <si>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</si>
  <si>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</si>
  <si>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</si>
  <si>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</si>
  <si>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</si>
  <si>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</si>
  <si>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</si>
  <si>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</si>
  <si>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</si>
  <si>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</si>
  <si>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</si>
  <si>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</si>
  <si>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</si>
  <si>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</si>
  <si>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</si>
  <si>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</si>
  <si>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</si>
  <si>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</si>
  <si>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</si>
  <si>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</si>
  <si>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</si>
  <si>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</si>
  <si>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</si>
  <si>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</si>
  <si>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</si>
  <si>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</si>
  <si>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</si>
  <si>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</si>
  <si>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</si>
  <si>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</si>
  <si>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</si>
  <si>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</si>
  <si>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</si>
  <si>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</si>
  <si>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</si>
  <si>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</si>
  <si>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</si>
  <si>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</si>
  <si>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</si>
  <si>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</si>
  <si>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</si>
  <si>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</si>
  <si>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</si>
  <si>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</si>
  <si>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</si>
  <si>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</si>
  <si>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</si>
  <si>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</si>
  <si>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</si>
  <si>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</si>
  <si>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</si>
  <si>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</si>
  <si>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</si>
  <si>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</si>
  <si>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</si>
  <si>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</si>
  <si>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</si>
  <si>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</si>
  <si>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</si>
  <si>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</si>
  <si>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</si>
  <si>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</si>
  <si>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</si>
  <si>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</si>
  <si>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</si>
  <si>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</si>
  <si>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</si>
  <si>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</si>
  <si>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</si>
  <si>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</si>
  <si>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</si>
  <si>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</si>
  <si>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</si>
  <si>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</si>
  <si>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</si>
  <si>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</si>
  <si>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</si>
  <si>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</si>
  <si>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</si>
  <si>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</si>
  <si>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</si>
  <si>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</si>
  <si>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</si>
  <si>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</si>
  <si>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</si>
  <si>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</si>
  <si>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</si>
  <si>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</si>
  <si>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</si>
  <si>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</si>
  <si>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</si>
  <si>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</si>
  <si>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</si>
  <si>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</si>
  <si>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</si>
  <si>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</si>
  <si>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</si>
  <si>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</si>
  <si>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</si>
  <si>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</si>
  <si>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</si>
  <si>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</si>
  <si>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</si>
  <si>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</si>
  <si>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</si>
  <si>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</si>
  <si>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</si>
  <si>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</si>
  <si>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</si>
  <si>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</si>
  <si>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</si>
  <si>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</si>
  <si>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</si>
  <si>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</si>
  <si>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</si>
  <si>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</si>
  <si>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</si>
  <si>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</si>
  <si>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</si>
  <si>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</si>
  <si>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</si>
  <si>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</si>
  <si>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</si>
  <si>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</si>
  <si>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</si>
  <si>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</si>
  <si>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</si>
  <si>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</si>
  <si>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</si>
  <si>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</si>
  <si>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</si>
  <si>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</si>
  <si>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</si>
  <si>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</si>
  <si>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</si>
  <si>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</si>
  <si>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</si>
  <si>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</si>
  <si>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</si>
  <si>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</si>
  <si>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</si>
  <si>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</si>
  <si>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</si>
  <si>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</si>
  <si>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</si>
  <si>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</si>
  <si>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</si>
  <si>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</si>
  <si>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</si>
  <si>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</si>
  <si>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</si>
  <si>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</si>
  <si>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</si>
  <si>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</si>
  <si>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</si>
  <si>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</si>
  <si>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</si>
  <si>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</si>
  <si>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</si>
  <si>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</si>
  <si>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</si>
  <si>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</si>
  <si>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</si>
  <si>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</si>
  <si>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</si>
  <si>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</si>
  <si>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</si>
  <si>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</si>
  <si>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</si>
  <si>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</si>
  <si>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</si>
  <si>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</si>
  <si>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</si>
  <si>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</si>
  <si>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</si>
  <si>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</si>
  <si>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</si>
  <si>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</si>
  <si>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</si>
  <si>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</si>
  <si>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</si>
  <si>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</si>
  <si>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</si>
  <si>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</si>
  <si>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</si>
  <si>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</si>
  <si>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</si>
  <si>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</si>
  <si>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</si>
  <si>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</si>
  <si>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</si>
  <si>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</si>
  <si>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</si>
  <si>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</si>
  <si>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</si>
  <si>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</si>
  <si>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</si>
  <si>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</si>
  <si>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</si>
  <si>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</si>
  <si>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</si>
  <si>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</si>
  <si>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</si>
  <si>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</si>
  <si>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</si>
  <si>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</si>
  <si>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</si>
  <si>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</si>
  <si>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</si>
  <si>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</si>
  <si>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</si>
  <si>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</si>
  <si>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</si>
  <si>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</si>
  <si>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</si>
  <si>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</si>
  <si>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</si>
  <si>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</si>
  <si>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</si>
  <si>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</si>
  <si>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</si>
  <si>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</si>
  <si>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</si>
  <si>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</si>
  <si>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</si>
  <si>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</si>
  <si>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</si>
  <si>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</si>
  <si>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</si>
  <si>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</si>
  <si>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</si>
  <si>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</si>
  <si>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</si>
  <si>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</si>
  <si>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</si>
  <si>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</si>
  <si>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</si>
  <si>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</si>
  <si>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</si>
  <si>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</si>
  <si>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</si>
  <si>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</si>
  <si>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</si>
  <si>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</si>
  <si>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</si>
  <si>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</si>
  <si>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</si>
  <si>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</si>
  <si>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</si>
  <si>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</si>
  <si>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</si>
  <si>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</si>
  <si>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</si>
  <si>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</si>
  <si>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</si>
  <si>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</si>
  <si>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</si>
  <si>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</si>
  <si>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</si>
  <si>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</si>
  <si>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</si>
  <si>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</si>
  <si>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</si>
  <si>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</si>
  <si>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</si>
  <si>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</si>
  <si>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</si>
  <si>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</si>
  <si>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</si>
  <si>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</si>
  <si>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</si>
  <si>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</si>
  <si>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</si>
  <si>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</si>
  <si>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</si>
  <si>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</si>
  <si>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</si>
  <si>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</si>
  <si>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</si>
  <si>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</si>
  <si>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</si>
  <si>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</si>
  <si>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</si>
  <si>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</si>
  <si>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</si>
  <si>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</si>
  <si>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</si>
  <si>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</si>
  <si>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</si>
  <si>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</si>
  <si>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</si>
  <si>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</si>
  <si>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</si>
  <si>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</si>
  <si>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</si>
  <si>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</si>
  <si>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</si>
  <si>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</si>
  <si>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</si>
  <si>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</si>
  <si>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</si>
  <si>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</si>
  <si>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</si>
  <si>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</si>
  <si>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</si>
  <si>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</si>
  <si>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</si>
  <si>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</si>
  <si>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</si>
  <si>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</si>
  <si>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</si>
  <si>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</si>
  <si>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</si>
  <si>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</si>
  <si>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</si>
  <si>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</si>
  <si>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</si>
  <si>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</si>
  <si>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</si>
  <si>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</si>
  <si>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</si>
  <si>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</si>
  <si>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</si>
  <si>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</si>
  <si>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</si>
  <si>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</si>
  <si>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</si>
  <si>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</si>
  <si>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</si>
  <si>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</si>
  <si>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</si>
  <si>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</si>
  <si>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</si>
  <si>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</si>
  <si>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</si>
  <si>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</si>
  <si>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</si>
  <si>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</si>
  <si>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</si>
  <si>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</si>
  <si>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</si>
  <si>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</si>
  <si>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</si>
  <si>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</si>
  <si>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</si>
  <si>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</si>
  <si>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</si>
  <si>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</si>
  <si>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</si>
  <si>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</si>
  <si>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</si>
  <si>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</si>
  <si>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</si>
  <si>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</si>
  <si>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</si>
  <si>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</si>
  <si>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</si>
  <si>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</si>
  <si>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</si>
  <si>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</si>
  <si>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</si>
  <si>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</si>
  <si>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</si>
  <si>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</si>
  <si>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</si>
  <si>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</si>
  <si>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</si>
  <si>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</si>
  <si>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</si>
  <si>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</si>
  <si>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</si>
  <si>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</si>
  <si>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</si>
  <si>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</si>
  <si>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</si>
  <si>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</si>
  <si>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</si>
  <si>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</si>
  <si>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</si>
  <si>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</si>
  <si>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</si>
  <si>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</si>
  <si>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</si>
  <si>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</si>
  <si>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</si>
  <si>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</si>
  <si>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</si>
  <si>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</si>
  <si>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</si>
  <si>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</si>
  <si>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</si>
  <si>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</si>
  <si>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</si>
  <si>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</si>
  <si>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</si>
  <si>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</si>
  <si>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</si>
  <si>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</si>
  <si>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</si>
  <si>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</si>
  <si>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</si>
  <si>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</si>
  <si>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</si>
  <si>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</si>
  <si>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</si>
  <si>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</si>
  <si>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</si>
  <si>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</si>
  <si>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</si>
  <si>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</si>
  <si>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</si>
  <si>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</si>
  <si>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</si>
  <si>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</si>
  <si>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</si>
  <si>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</si>
  <si>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</si>
  <si>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</si>
  <si>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</si>
  <si>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</si>
  <si>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</si>
  <si>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</si>
  <si>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</si>
  <si>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</si>
  <si>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</si>
  <si>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</si>
  <si>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</si>
  <si>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</si>
  <si>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</si>
  <si>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</si>
  <si>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</si>
  <si>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</si>
  <si>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</si>
  <si>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</si>
  <si>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</si>
  <si>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</si>
  <si>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</si>
  <si>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</si>
  <si>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</si>
  <si>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</si>
  <si>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</si>
  <si>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</si>
  <si>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</si>
  <si>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</si>
  <si>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</si>
  <si>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</si>
  <si>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</si>
  <si>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</si>
  <si>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</si>
  <si>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</si>
  <si>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</si>
  <si>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</si>
  <si>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</si>
  <si>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</si>
  <si>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</si>
  <si>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</si>
  <si>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</si>
  <si>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</si>
  <si>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</si>
  <si>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</si>
  <si>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</si>
  <si>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</si>
  <si>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</si>
  <si>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</si>
  <si>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</si>
  <si>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</si>
  <si>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</si>
  <si>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</si>
  <si>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</si>
  <si>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</si>
  <si>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</si>
  <si>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</si>
  <si>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</si>
  <si>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</si>
  <si>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</si>
  <si>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</si>
  <si>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</si>
  <si>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</si>
  <si>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</si>
  <si>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</si>
  <si>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</si>
  <si>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</si>
  <si>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</si>
  <si>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</si>
  <si>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</si>
  <si>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</si>
  <si>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</si>
  <si>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</si>
  <si>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</si>
  <si>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</si>
  <si>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</si>
  <si>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</si>
  <si>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</si>
  <si>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</si>
  <si>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</si>
  <si>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</si>
  <si>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</si>
  <si>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</si>
  <si>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</si>
  <si>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</si>
  <si>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</si>
  <si>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</si>
  <si>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</si>
  <si>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</si>
  <si>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</si>
  <si>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</si>
  <si>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</si>
  <si>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</si>
  <si>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</si>
  <si>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</si>
  <si>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</si>
  <si>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</si>
  <si>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</si>
  <si>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</si>
  <si>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</si>
  <si>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</si>
  <si>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</si>
  <si>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</si>
  <si>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</si>
  <si>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</si>
  <si>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</si>
  <si>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</si>
  <si>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</si>
  <si>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</si>
  <si>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</si>
  <si>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</si>
  <si>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</si>
  <si>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</si>
  <si>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</si>
  <si>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</si>
  <si>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</si>
  <si>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</si>
  <si>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</si>
  <si>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</si>
  <si>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</si>
  <si>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</si>
  <si>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</si>
  <si>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</si>
  <si>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</si>
  <si>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</si>
  <si>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</si>
  <si>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</si>
  <si>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</si>
  <si>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</si>
  <si>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</si>
  <si>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</si>
  <si>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</si>
  <si>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</si>
  <si>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</si>
  <si>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</si>
  <si>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</si>
  <si>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</si>
  <si>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</si>
  <si>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</si>
  <si>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</si>
  <si>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</si>
  <si>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</si>
  <si>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</si>
  <si>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</si>
  <si>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</si>
  <si>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</si>
  <si>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</si>
  <si>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</si>
  <si>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</si>
  <si>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</si>
  <si>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</si>
  <si>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</si>
  <si>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</si>
  <si>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</si>
  <si>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</si>
  <si>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</si>
  <si>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</si>
  <si>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</si>
  <si>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</si>
  <si>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</si>
  <si>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</si>
  <si>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</si>
  <si>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</si>
  <si>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</si>
  <si>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</si>
  <si>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</si>
  <si>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</si>
  <si>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</si>
  <si>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</si>
  <si>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</si>
  <si>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</si>
  <si>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</si>
  <si>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</si>
  <si>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</si>
  <si>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</si>
  <si>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</si>
  <si>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</si>
  <si>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</si>
  <si>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</si>
  <si>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</si>
  <si>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</si>
  <si>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</si>
  <si>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</si>
  <si>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</si>
  <si>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</si>
  <si>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</si>
  <si>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</si>
  <si>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</si>
  <si>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</si>
  <si>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</si>
  <si>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</si>
  <si>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</si>
  <si>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</si>
  <si>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</si>
  <si>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</si>
  <si>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</si>
  <si>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</si>
  <si>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</si>
  <si>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</si>
  <si>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</si>
  <si>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</si>
  <si>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</si>
  <si>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</si>
  <si>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</si>
  <si>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</si>
  <si>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</si>
  <si>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</si>
  <si>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</si>
  <si>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</si>
  <si>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</si>
  <si>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</si>
  <si>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</si>
  <si>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</si>
  <si>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</si>
  <si>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</si>
  <si>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</si>
  <si>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</si>
  <si>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</si>
  <si>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</si>
  <si>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</si>
  <si>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</si>
  <si>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</si>
  <si>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</si>
  <si>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</si>
  <si>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</si>
  <si>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</si>
  <si>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</si>
  <si>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</si>
  <si>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</si>
  <si>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</si>
  <si>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</si>
  <si>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</si>
  <si>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</si>
  <si>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</si>
  <si>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</si>
  <si>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</si>
  <si>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</si>
  <si>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</si>
  <si>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</si>
  <si>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</si>
  <si>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</si>
  <si>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</si>
  <si>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</si>
  <si>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</si>
  <si>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</si>
  <si>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</si>
  <si>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</si>
  <si>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</si>
  <si>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</si>
  <si>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</si>
  <si>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</si>
  <si>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</si>
  <si>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</si>
  <si>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</si>
  <si>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</si>
  <si>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</si>
  <si>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</si>
  <si>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</si>
  <si>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</si>
  <si>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</si>
  <si>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</si>
  <si>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</si>
  <si>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</si>
  <si>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</si>
  <si>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</si>
  <si>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</si>
  <si>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</si>
  <si>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</si>
  <si>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</si>
  <si>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</si>
  <si>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</si>
  <si>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</si>
  <si>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</si>
  <si>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</si>
  <si>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</si>
  <si>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</si>
  <si>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</si>
  <si>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</si>
  <si>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</si>
  <si>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</si>
  <si>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</si>
  <si>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</si>
  <si>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</si>
  <si>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</si>
  <si>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</si>
  <si>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</si>
  <si>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</si>
  <si>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</si>
  <si>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</si>
  <si>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</si>
  <si>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</si>
  <si>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</si>
  <si>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</si>
  <si>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</si>
  <si>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</si>
  <si>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</si>
  <si>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</si>
  <si>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</si>
  <si>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</si>
  <si>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</si>
  <si>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</si>
  <si>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</si>
  <si>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</si>
  <si>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</si>
  <si>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</si>
  <si>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</si>
  <si>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</si>
  <si>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</si>
  <si>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</si>
  <si>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</si>
  <si>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</si>
  <si>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</si>
  <si>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</si>
  <si>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</si>
  <si>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</si>
  <si>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</si>
  <si>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</si>
  <si>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</si>
  <si>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</si>
  <si>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</si>
  <si>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</si>
  <si>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</si>
  <si>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</si>
  <si>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</si>
  <si>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</si>
  <si>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</si>
  <si>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</si>
  <si>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</si>
  <si>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</si>
  <si>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</si>
  <si>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</si>
  <si>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</si>
  <si>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</si>
  <si>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</si>
  <si>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</si>
  <si>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</si>
  <si>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</si>
  <si>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</si>
  <si>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</si>
  <si>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</si>
  <si>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</si>
  <si>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</si>
  <si>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</si>
  <si>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</si>
  <si>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</si>
  <si>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</si>
  <si>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</si>
  <si>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</si>
  <si>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</si>
  <si>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</si>
  <si>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</si>
  <si>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</si>
  <si>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</si>
  <si>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</si>
  <si>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</si>
  <si>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</si>
  <si>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</si>
  <si>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</si>
  <si>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</si>
  <si>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</si>
  <si>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</si>
  <si>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</si>
  <si>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</si>
  <si>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</si>
  <si>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</si>
  <si>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</si>
  <si>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</si>
  <si>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</si>
  <si>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</si>
  <si>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</si>
  <si>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</si>
  <si>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</si>
  <si>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</si>
  <si>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</si>
  <si>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</si>
  <si>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</si>
  <si>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</si>
  <si>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</si>
  <si>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</si>
  <si>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</si>
  <si>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</si>
  <si>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</si>
  <si>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</si>
  <si>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</si>
  <si>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</si>
  <si>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</si>
  <si>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</si>
  <si>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</si>
  <si>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</si>
  <si>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</si>
  <si>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</si>
  <si>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</si>
  <si>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</si>
  <si>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</si>
  <si>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</si>
  <si>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</si>
  <si>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</si>
  <si>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</si>
  <si>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</si>
  <si>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</si>
  <si>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</si>
  <si>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</si>
  <si>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</si>
  <si>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</si>
  <si>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</si>
  <si>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</si>
  <si>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</si>
  <si>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</si>
  <si>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</si>
  <si>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</si>
  <si>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</si>
  <si>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</si>
  <si>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</si>
  <si>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</si>
  <si>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</si>
  <si>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</si>
  <si>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</si>
  <si>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</si>
  <si>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</si>
  <si>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</si>
  <si>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</si>
  <si>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</si>
  <si>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</si>
  <si>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</si>
  <si>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</si>
  <si>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</si>
  <si>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</si>
  <si>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</si>
  <si>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</si>
  <si>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</si>
  <si>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</si>
  <si>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</si>
  <si>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</si>
  <si>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</si>
  <si>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</si>
  <si>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</si>
  <si>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</si>
  <si>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</si>
  <si>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</si>
  <si>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</si>
  <si>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</si>
  <si>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</si>
  <si>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</si>
  <si>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</si>
  <si>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</si>
  <si>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</si>
  <si>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</si>
  <si>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</si>
  <si>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</si>
  <si>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</si>
  <si>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</si>
  <si>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</si>
  <si>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</si>
  <si>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</si>
  <si>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</si>
  <si>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</si>
  <si>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</si>
  <si>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</si>
  <si>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</si>
  <si>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</si>
  <si>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</si>
  <si>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</si>
  <si>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</si>
  <si>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</si>
  <si>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</si>
  <si>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</si>
  <si>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</si>
  <si>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</si>
  <si>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</si>
  <si>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</si>
  <si>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</si>
  <si>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</si>
  <si>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</si>
  <si>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</si>
  <si>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</si>
  <si>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</si>
  <si>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</si>
  <si>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</si>
  <si>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</si>
  <si>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</si>
  <si>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</si>
  <si>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</si>
  <si>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</si>
  <si>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</si>
  <si>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</si>
  <si>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</si>
  <si>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</si>
  <si>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</si>
  <si>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</si>
  <si>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</si>
  <si>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</si>
  <si>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</si>
  <si>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</si>
  <si>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</si>
  <si>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</si>
  <si>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</si>
  <si>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</si>
  <si>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</si>
  <si>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</si>
  <si>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</si>
  <si>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</si>
  <si>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</si>
  <si>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</si>
  <si>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</si>
  <si>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</si>
  <si>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</si>
  <si>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</si>
  <si>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</si>
  <si>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</si>
  <si>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</si>
  <si>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</si>
  <si>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</si>
  <si>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</si>
  <si>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</si>
  <si>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</si>
  <si>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</si>
  <si>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</si>
  <si>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</si>
  <si>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</si>
  <si>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</si>
  <si>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</si>
  <si>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</si>
  <si>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</si>
  <si>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</si>
  <si>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</si>
  <si>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</si>
  <si>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</si>
  <si>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</si>
  <si>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</si>
  <si>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</si>
  <si>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</si>
  <si>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</si>
  <si>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</si>
  <si>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</si>
  <si>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</si>
  <si>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</si>
  <si>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</si>
  <si>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</si>
  <si>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</si>
  <si>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</si>
  <si>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</si>
  <si>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</si>
  <si>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</si>
  <si>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</si>
  <si>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</si>
  <si>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</si>
  <si>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</si>
  <si>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</si>
  <si>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</si>
  <si>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</si>
  <si>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</si>
  <si>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</si>
  <si>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</si>
  <si>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</si>
  <si>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</si>
  <si>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</si>
  <si>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</si>
  <si>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</si>
  <si>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</si>
  <si>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</si>
  <si>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</si>
  <si>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</si>
  <si>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</si>
  <si>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</si>
  <si>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</si>
  <si>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</si>
  <si>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</si>
  <si>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</si>
  <si>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</si>
  <si>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</si>
  <si>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</si>
  <si>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</si>
  <si>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</si>
  <si>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</si>
  <si>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</si>
  <si>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</si>
  <si>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</si>
  <si>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</si>
  <si>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</si>
  <si>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</si>
  <si>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</si>
  <si>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</si>
  <si>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</si>
  <si>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</si>
  <si>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</si>
  <si>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</si>
  <si>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</si>
  <si>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</si>
  <si>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</si>
  <si>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</si>
  <si>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</si>
  <si>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</si>
  <si>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</si>
  <si>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</si>
  <si>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</si>
  <si>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</si>
  <si>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</si>
  <si>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</si>
  <si>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</si>
  <si>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</si>
  <si>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</si>
  <si>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</si>
  <si>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</si>
  <si>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</si>
  <si>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</si>
  <si>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</si>
  <si>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</si>
  <si>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</si>
  <si>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</si>
  <si>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</si>
  <si>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</si>
  <si>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</si>
  <si>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</si>
  <si>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</si>
  <si>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</si>
  <si>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</si>
  <si>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</si>
  <si>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</si>
  <si>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</si>
  <si>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</si>
  <si>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</si>
  <si>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</si>
  <si>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</si>
  <si>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</si>
  <si>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</si>
  <si>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</si>
  <si>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</si>
  <si>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</si>
  <si>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</si>
  <si>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</si>
  <si>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</si>
  <si>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</si>
  <si>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</si>
  <si>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</si>
  <si>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</si>
  <si>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</si>
  <si>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</si>
  <si>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</si>
  <si>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</si>
  <si>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</si>
  <si>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</si>
  <si>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</si>
  <si>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</si>
  <si>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</si>
  <si>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</si>
  <si>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</si>
  <si>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</si>
  <si>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</si>
  <si>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</si>
  <si>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</si>
  <si>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</si>
  <si>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</si>
  <si>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</si>
  <si>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</si>
  <si>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</si>
  <si>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</si>
  <si>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</si>
  <si>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</si>
  <si>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</si>
  <si>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</si>
  <si>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</si>
  <si>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</si>
  <si>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</si>
  <si>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</si>
  <si>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</si>
  <si>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</si>
  <si>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</si>
  <si>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</si>
  <si>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</si>
  <si>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</si>
  <si>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</si>
  <si>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</si>
  <si>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</si>
  <si>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</si>
  <si>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</si>
  <si>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</si>
  <si>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</si>
  <si>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</si>
  <si>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</si>
  <si>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</si>
  <si>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</si>
  <si>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</si>
  <si>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</si>
  <si>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</si>
  <si>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</si>
  <si>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</si>
  <si>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</si>
  <si>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</si>
  <si>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</si>
  <si>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</si>
  <si>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</si>
  <si>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</si>
  <si>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</si>
  <si>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</si>
  <si>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</si>
  <si>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</si>
  <si>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</si>
  <si>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</si>
  <si>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</si>
  <si>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</si>
  <si>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</si>
  <si>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</si>
  <si>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</si>
  <si>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</si>
  <si>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</si>
  <si>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</si>
  <si>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</si>
  <si>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</si>
  <si>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</si>
  <si>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</si>
  <si>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</si>
  <si>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</si>
  <si>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</si>
  <si>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</si>
  <si>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</si>
  <si>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</si>
  <si>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</si>
  <si>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</si>
  <si>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</si>
  <si>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</si>
  <si>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</si>
  <si>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</si>
  <si>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</si>
  <si>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</si>
  <si>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</si>
  <si>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</si>
  <si>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</si>
  <si>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</si>
  <si>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</si>
  <si>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</si>
  <si>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</si>
  <si>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</si>
  <si>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</si>
  <si>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</si>
  <si>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</si>
  <si>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</si>
  <si>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</si>
  <si>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</si>
  <si>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</si>
  <si>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</si>
  <si>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</si>
  <si>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</si>
  <si>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</si>
  <si>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</si>
  <si>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</si>
  <si>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</si>
  <si>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</si>
  <si>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</si>
  <si>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</si>
  <si>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</si>
  <si>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</si>
  <si>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</si>
  <si>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</si>
  <si>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</si>
  <si>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</si>
  <si>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</si>
  <si>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</si>
  <si>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</si>
  <si>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</si>
  <si>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</si>
  <si>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</si>
  <si>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</si>
  <si>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</si>
  <si>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</si>
  <si>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</si>
  <si>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</si>
  <si>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</si>
  <si>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</si>
  <si>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</si>
  <si>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</si>
  <si>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</si>
  <si>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</si>
  <si>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</si>
  <si>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</si>
  <si>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</si>
  <si>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</si>
  <si>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</si>
  <si>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</si>
  <si>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</si>
  <si>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</si>
  <si>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</si>
  <si>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</si>
  <si>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</si>
  <si>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</si>
  <si>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</si>
  <si>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</si>
  <si>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</si>
  <si>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</si>
  <si>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</si>
  <si>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</si>
  <si>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</si>
  <si>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</si>
  <si>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</si>
  <si>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</si>
  <si>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</si>
  <si>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</si>
  <si>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</si>
  <si>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</si>
  <si>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</si>
  <si>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</si>
  <si>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</si>
  <si>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</si>
  <si>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</si>
  <si>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</si>
  <si>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</si>
  <si>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</si>
  <si>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</si>
  <si>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</si>
  <si>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</si>
  <si>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</si>
  <si>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</si>
  <si>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</si>
  <si>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</si>
  <si>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</si>
  <si>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</si>
  <si>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</si>
  <si>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</si>
  <si>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</si>
  <si>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</si>
  <si>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</si>
  <si>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</si>
  <si>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</si>
  <si>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</si>
  <si>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</si>
  <si>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</si>
  <si>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</si>
  <si>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</si>
  <si>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</si>
  <si>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</si>
  <si>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</si>
  <si>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</si>
  <si>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</si>
  <si>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</si>
  <si>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</si>
  <si>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</si>
  <si>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</si>
  <si>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</si>
  <si>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</si>
  <si>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</si>
  <si>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</si>
  <si>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</si>
  <si>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</si>
  <si>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</si>
  <si>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</si>
  <si>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</si>
  <si>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</si>
  <si>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</si>
  <si>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</si>
  <si>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</si>
  <si>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</si>
  <si>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</si>
  <si>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</si>
  <si>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</si>
  <si>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</si>
  <si>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</si>
  <si>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</si>
  <si>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</si>
  <si>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</si>
  <si>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</si>
  <si>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</si>
  <si>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</si>
  <si>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</si>
  <si>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</si>
  <si>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</si>
  <si>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</si>
  <si>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</si>
  <si>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</si>
  <si>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</si>
  <si>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</si>
  <si>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</si>
  <si>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</si>
  <si>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</si>
  <si>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</si>
  <si>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</si>
  <si>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</si>
  <si>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</si>
  <si>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</si>
  <si>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</si>
  <si>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</si>
  <si>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</si>
  <si>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</si>
  <si>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</si>
  <si>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</si>
  <si>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</si>
  <si>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</si>
  <si>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</si>
  <si>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</si>
  <si>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</si>
  <si>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</si>
  <si>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</si>
  <si>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</si>
  <si>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</si>
  <si>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</si>
  <si>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</si>
  <si>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</si>
  <si>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</si>
  <si>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</si>
  <si>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</si>
  <si>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</si>
  <si>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</si>
  <si>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</si>
  <si>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</si>
  <si>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</si>
  <si>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</si>
  <si>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</si>
  <si>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</si>
  <si>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</si>
  <si>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</si>
  <si>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</si>
  <si>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</si>
  <si>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</si>
  <si>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</si>
  <si>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</si>
  <si>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</si>
  <si>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</si>
  <si>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</si>
  <si>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</si>
  <si>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</si>
  <si>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</si>
  <si>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</si>
  <si>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</si>
  <si>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</si>
  <si>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</si>
  <si>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</si>
  <si>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</si>
  <si>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</si>
  <si>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</si>
  <si>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</si>
  <si>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</si>
  <si>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</si>
  <si>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</si>
  <si>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</si>
  <si>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</si>
  <si>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</si>
  <si>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</si>
  <si>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</si>
  <si>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</si>
  <si>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</si>
  <si>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</si>
  <si>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</si>
  <si>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</si>
  <si>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</si>
  <si>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</si>
  <si>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</si>
  <si>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</si>
  <si>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</si>
  <si>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</si>
  <si>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</si>
  <si>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</si>
  <si>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</si>
  <si>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</si>
  <si>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</si>
  <si>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</si>
  <si>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</si>
  <si>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</si>
  <si>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</si>
  <si>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</si>
  <si>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</si>
  <si>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</si>
  <si>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</si>
  <si>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</si>
  <si>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</si>
  <si>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</si>
  <si>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</si>
  <si>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</si>
  <si>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</si>
  <si>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</si>
  <si>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</si>
  <si>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</si>
  <si>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</si>
  <si>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</si>
  <si>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</si>
  <si>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</si>
  <si>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</si>
  <si>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</si>
  <si>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</si>
  <si>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</si>
  <si>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</si>
  <si>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</si>
  <si>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</si>
  <si>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</si>
  <si>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</si>
  <si>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</si>
  <si>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</si>
  <si>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</si>
  <si>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</si>
  <si>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</si>
  <si>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</si>
  <si>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</si>
  <si>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</si>
  <si>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</si>
  <si>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</si>
  <si>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</si>
  <si>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</si>
  <si>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</si>
  <si>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</si>
  <si>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</si>
  <si>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</si>
  <si>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</si>
  <si>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</si>
  <si>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</si>
  <si>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</si>
  <si>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</si>
  <si>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</si>
  <si>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</si>
  <si>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</si>
  <si>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</si>
  <si>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</si>
  <si>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</si>
  <si>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</si>
  <si>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</si>
  <si>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</si>
  <si>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</si>
  <si>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</si>
  <si>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</si>
  <si>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</si>
  <si>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</si>
  <si>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</si>
  <si>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</si>
  <si>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</si>
  <si>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</si>
  <si>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</si>
  <si>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</si>
  <si>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</si>
  <si>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</si>
  <si>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</si>
  <si>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</si>
  <si>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</si>
  <si>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</si>
  <si>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</si>
  <si>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</si>
  <si>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</si>
  <si>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</si>
  <si>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</si>
  <si>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</si>
  <si>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</si>
  <si>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</si>
  <si>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</si>
  <si>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</si>
  <si>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</si>
  <si>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</si>
  <si>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</si>
  <si>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</si>
  <si>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</si>
  <si>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</si>
  <si>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</si>
  <si>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</si>
  <si>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</si>
  <si>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</si>
  <si>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</si>
  <si>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</si>
  <si>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</si>
  <si>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</si>
  <si>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</si>
  <si>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</si>
  <si>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</si>
  <si>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</si>
  <si>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</si>
  <si>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</si>
  <si>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</si>
  <si>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</si>
  <si>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</si>
  <si>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</si>
  <si>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</si>
  <si>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</si>
  <si>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</si>
  <si>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</si>
  <si>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</si>
  <si>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</si>
  <si>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</si>
  <si>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</si>
  <si>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</si>
  <si>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</si>
  <si>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</si>
  <si>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</si>
  <si>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</si>
  <si>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</si>
  <si>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</si>
  <si>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</si>
  <si>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</si>
  <si>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</si>
  <si>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</si>
  <si>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</si>
  <si>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</si>
  <si>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</si>
  <si>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</si>
  <si>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</si>
  <si>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</si>
  <si>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</si>
  <si>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</si>
  <si>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</si>
  <si>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</si>
  <si>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</si>
  <si>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</si>
  <si>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</si>
  <si>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</si>
  <si>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</si>
  <si>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</si>
  <si>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</si>
  <si>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</si>
  <si>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</si>
  <si>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</si>
  <si>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</si>
  <si>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</si>
  <si>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</si>
  <si>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</si>
  <si>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</si>
  <si>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</si>
  <si>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</si>
  <si>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</si>
  <si>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</si>
  <si>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</si>
  <si>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</si>
  <si>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</si>
  <si>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</si>
  <si>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</si>
  <si>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</si>
  <si>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</si>
  <si>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</si>
  <si>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</si>
  <si>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</si>
  <si>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</si>
  <si>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</si>
  <si>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</si>
  <si>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</si>
  <si>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</si>
  <si>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</si>
  <si>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</si>
  <si>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</si>
  <si>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</si>
  <si>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</si>
  <si>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</si>
  <si>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</si>
  <si>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</si>
  <si>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</si>
  <si>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</si>
  <si>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</si>
  <si>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</si>
  <si>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</si>
  <si>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</si>
  <si>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</si>
  <si>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</si>
  <si>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</si>
  <si>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</si>
  <si>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</si>
  <si>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</si>
  <si>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</si>
  <si>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</si>
  <si>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</si>
  <si>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</si>
  <si>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</si>
  <si>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</si>
  <si>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</si>
  <si>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</si>
  <si>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</si>
  <si>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</si>
  <si>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</si>
  <si>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</si>
  <si>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</si>
  <si>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</si>
  <si>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</si>
  <si>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</si>
  <si>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</si>
  <si>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</si>
  <si>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</si>
  <si>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</si>
  <si>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</si>
  <si>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</si>
  <si>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</si>
  <si>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</si>
  <si>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</si>
  <si>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</si>
  <si>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</si>
  <si>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</si>
  <si>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</si>
  <si>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</si>
  <si>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</si>
  <si>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</si>
  <si>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</si>
  <si>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</si>
  <si>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</si>
  <si>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</si>
  <si>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</si>
  <si>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</si>
  <si>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</si>
  <si>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</si>
  <si>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</si>
  <si>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</si>
  <si>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</si>
  <si>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</si>
  <si>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</si>
  <si>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</si>
  <si>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</si>
  <si>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</si>
  <si>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</si>
  <si>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</si>
  <si>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</si>
  <si>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</si>
  <si>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</si>
  <si>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</si>
  <si>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</si>
  <si>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</si>
  <si>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</si>
  <si>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</si>
  <si>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</si>
  <si>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</si>
  <si>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</si>
  <si>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</si>
  <si>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</si>
  <si>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</si>
  <si>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</si>
  <si>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</si>
  <si>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</si>
  <si>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</si>
  <si>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</si>
  <si>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</si>
  <si>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</si>
  <si>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</si>
  <si>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</si>
  <si>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</si>
  <si>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</si>
  <si>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</si>
  <si>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</si>
  <si>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</si>
  <si>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</si>
  <si>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</si>
  <si>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</si>
  <si>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</si>
  <si>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</si>
  <si>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</si>
  <si>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</si>
  <si>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</si>
  <si>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</si>
  <si>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</si>
  <si>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</si>
  <si>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</si>
  <si>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</si>
  <si>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</si>
  <si>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</si>
  <si>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</si>
  <si>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</si>
  <si>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</si>
  <si>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</si>
  <si>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</si>
  <si>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</si>
  <si>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</si>
  <si>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</si>
  <si>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</si>
  <si>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</si>
  <si>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</si>
  <si>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</si>
  <si>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</si>
  <si>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</si>
  <si>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</si>
  <si>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</si>
  <si>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</si>
  <si>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</si>
  <si>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</si>
  <si>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</si>
  <si>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</si>
  <si>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</si>
  <si>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</si>
  <si>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</si>
  <si>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</si>
  <si>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</si>
  <si>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</si>
  <si>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</si>
  <si>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</si>
  <si>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</si>
  <si>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</si>
  <si>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</si>
  <si>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</si>
  <si>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</si>
  <si>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</si>
  <si>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</si>
  <si>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</si>
  <si>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</si>
  <si>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</si>
  <si>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</si>
  <si>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</si>
  <si>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</si>
  <si>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</si>
  <si>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</si>
  <si>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</si>
  <si>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</si>
  <si>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</si>
  <si>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</si>
  <si>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</si>
  <si>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</si>
  <si>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</si>
  <si>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</si>
  <si>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</si>
  <si>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</si>
  <si>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</si>
  <si>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</si>
  <si>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</si>
  <si>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</si>
  <si>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</si>
  <si>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</si>
  <si>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</si>
  <si>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</si>
  <si>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</si>
  <si>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</si>
  <si>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</si>
  <si>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</si>
  <si>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</si>
  <si>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</si>
  <si>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</si>
  <si>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</si>
  <si>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</si>
  <si>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</si>
  <si>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</si>
  <si>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</si>
  <si>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</si>
  <si>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</si>
  <si>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</si>
  <si>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</si>
  <si>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</si>
  <si>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</si>
  <si>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</si>
  <si>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</si>
  <si>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</si>
  <si>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</si>
  <si>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</si>
  <si>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</si>
  <si>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</si>
  <si>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</si>
  <si>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</si>
  <si>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</si>
  <si>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</si>
  <si>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</si>
  <si>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</si>
  <si>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</si>
  <si>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</si>
  <si>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</si>
  <si>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</si>
  <si>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</si>
  <si>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</si>
  <si>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</si>
  <si>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</si>
  <si>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</si>
  <si>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</si>
  <si>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</si>
  <si>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</si>
  <si>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</si>
  <si>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</si>
  <si>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</si>
  <si>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</si>
  <si>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</si>
  <si>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</si>
  <si>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</si>
  <si>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</si>
  <si>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</si>
  <si>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</si>
  <si>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</si>
  <si>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</si>
  <si>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</si>
  <si>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</si>
  <si>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</si>
  <si>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</si>
  <si>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</si>
  <si>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</si>
  <si>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</si>
  <si>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</si>
  <si>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</si>
  <si>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</si>
  <si>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</si>
  <si>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</si>
  <si>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</si>
  <si>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</si>
  <si>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</si>
  <si>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</si>
  <si>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</si>
  <si>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</si>
  <si>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</si>
  <si>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</si>
  <si>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</si>
  <si>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</si>
  <si>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</si>
  <si>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</si>
  <si>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</si>
  <si>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</si>
  <si>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</si>
  <si>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</si>
  <si>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</si>
  <si>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</si>
  <si>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</si>
  <si>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</si>
  <si>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</si>
  <si>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</si>
  <si>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</si>
  <si>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</si>
  <si>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</si>
  <si>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</si>
  <si>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</si>
  <si>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</si>
  <si>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</si>
  <si>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</si>
  <si>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</si>
  <si>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</si>
  <si>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</si>
  <si>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</si>
  <si>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</si>
  <si>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</si>
  <si>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</si>
  <si>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</si>
  <si>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</si>
  <si>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</si>
  <si>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</si>
  <si>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</si>
  <si>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</si>
  <si>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</si>
  <si>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</si>
  <si>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</si>
  <si>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</si>
  <si>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</si>
  <si>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</si>
  <si>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</si>
  <si>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</si>
  <si>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</si>
  <si>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</si>
  <si>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</si>
  <si>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</si>
  <si>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</si>
  <si>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</si>
  <si>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</si>
  <si>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</si>
  <si>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</si>
  <si>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</si>
  <si>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</si>
  <si>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</si>
  <si>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</si>
  <si>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</si>
  <si>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</si>
  <si>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</si>
  <si>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</si>
  <si>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</si>
  <si>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</si>
  <si>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</si>
  <si>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</si>
  <si>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</si>
  <si>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</si>
  <si>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</si>
  <si>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</si>
  <si>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</si>
  <si>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</si>
  <si>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</si>
  <si>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</si>
  <si>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</si>
  <si>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</si>
  <si>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</si>
  <si>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</si>
  <si>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</si>
  <si>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</si>
  <si>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</si>
  <si>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</si>
  <si>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</si>
  <si>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</si>
  <si>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</si>
  <si>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</si>
  <si>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</si>
  <si>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</si>
  <si>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</si>
  <si>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</si>
  <si>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</si>
  <si>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</si>
  <si>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</si>
  <si>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</si>
  <si>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</si>
  <si>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</si>
  <si>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</si>
  <si>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</si>
  <si>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</si>
  <si>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</si>
  <si>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</si>
  <si>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</si>
  <si>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</si>
  <si>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</si>
  <si>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</si>
  <si>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</si>
  <si>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</si>
  <si>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</si>
  <si>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</si>
  <si>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</si>
  <si>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</si>
  <si>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</si>
  <si>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</si>
  <si>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</si>
  <si>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</si>
  <si>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</si>
  <si>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</si>
  <si>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</si>
  <si>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</si>
  <si>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</si>
  <si>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</si>
  <si>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</si>
  <si>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</si>
  <si>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</si>
  <si>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</si>
  <si>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</si>
  <si>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</si>
  <si>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</si>
  <si>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</si>
  <si>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</si>
  <si>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</si>
  <si>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</si>
  <si>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</si>
  <si>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</si>
  <si>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</si>
  <si>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</si>
  <si>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</si>
  <si>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</si>
  <si>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</si>
  <si>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</si>
  <si>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</si>
  <si>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</si>
  <si>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</si>
  <si>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</si>
  <si>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</si>
  <si>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</si>
  <si>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</si>
  <si>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</si>
  <si>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</si>
  <si>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</si>
  <si>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</si>
  <si>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</si>
  <si>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</si>
  <si>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</si>
  <si>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</si>
  <si>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</si>
  <si>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</si>
  <si>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</si>
  <si>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</si>
  <si>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</si>
  <si>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</si>
  <si>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</si>
  <si>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</si>
  <si>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</si>
  <si>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</si>
  <si>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</si>
  <si>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</si>
  <si>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</si>
  <si>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</si>
  <si>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</si>
  <si>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</si>
  <si>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</si>
  <si>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</si>
  <si>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</si>
  <si>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</si>
  <si>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</si>
  <si>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</si>
  <si>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</si>
  <si>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</si>
  <si>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</si>
  <si>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</si>
  <si>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</si>
  <si>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</si>
  <si>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</si>
  <si>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</si>
  <si>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</si>
  <si>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</si>
  <si>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</si>
  <si>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</si>
  <si>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</si>
  <si>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</si>
  <si>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</si>
  <si>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</si>
  <si>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</si>
  <si>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</si>
  <si>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</si>
  <si>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</si>
  <si>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</si>
  <si>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</si>
  <si>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</si>
  <si>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</si>
  <si>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</si>
  <si>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</si>
  <si>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</si>
  <si>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</si>
  <si>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</si>
  <si>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</si>
  <si>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</si>
  <si>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</si>
  <si>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</si>
  <si>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</si>
  <si>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</si>
  <si>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</si>
  <si>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</si>
  <si>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</si>
  <si>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</si>
  <si>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</si>
  <si>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</si>
  <si>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</si>
  <si>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</si>
  <si>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</si>
  <si>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</si>
  <si>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</si>
  <si>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</si>
  <si>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</si>
  <si>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</si>
  <si>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</si>
  <si>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</si>
  <si>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</si>
  <si>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</si>
  <si>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</si>
  <si>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</si>
  <si>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</si>
  <si>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</si>
  <si>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</si>
  <si>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</si>
  <si>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</si>
  <si>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</si>
  <si>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</si>
  <si>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</si>
  <si>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</si>
  <si>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</si>
  <si>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</si>
  <si>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</si>
  <si>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</si>
  <si>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</si>
  <si>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</si>
  <si>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</si>
  <si>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</si>
  <si>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</si>
  <si>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</si>
  <si>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</si>
  <si>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</si>
  <si>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</si>
  <si>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</si>
  <si>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</si>
  <si>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</si>
  <si>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</si>
  <si>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</si>
  <si>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</si>
  <si>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</si>
  <si>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</si>
  <si>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</si>
  <si>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</si>
  <si>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</si>
  <si>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</si>
  <si>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</si>
  <si>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</si>
  <si>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</si>
  <si>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</si>
  <si>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</si>
  <si>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</si>
  <si>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</si>
  <si>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</si>
  <si>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</si>
  <si>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</si>
  <si>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</si>
  <si>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</si>
  <si>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</si>
  <si>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</si>
  <si>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</si>
  <si>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</si>
  <si>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</si>
  <si>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</si>
  <si>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</si>
  <si>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</si>
  <si>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</si>
  <si>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</si>
  <si>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</si>
  <si>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</si>
  <si>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</si>
  <si>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</si>
  <si>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</si>
  <si>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</si>
  <si>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</si>
  <si>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</si>
  <si>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</si>
  <si>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</si>
  <si>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</si>
  <si>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</si>
  <si>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</si>
  <si>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</si>
  <si>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</si>
  <si>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</si>
  <si>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</si>
  <si>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</si>
  <si>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</si>
  <si>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</si>
  <si>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</si>
  <si>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</si>
  <si>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</si>
  <si>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</si>
  <si>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</si>
  <si>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</si>
  <si>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</si>
  <si>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</si>
  <si>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</si>
  <si>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</si>
  <si>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</si>
  <si>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</si>
  <si>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</si>
  <si>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</si>
  <si>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</si>
  <si>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</si>
  <si>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</si>
  <si>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</si>
  <si>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</si>
  <si>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</si>
  <si>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</si>
  <si>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</si>
  <si>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</si>
  <si>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</si>
  <si>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</si>
  <si>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</si>
  <si>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</si>
  <si>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</si>
  <si>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</si>
  <si>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</si>
  <si>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</si>
  <si>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</si>
  <si>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</si>
  <si>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</si>
  <si>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</si>
  <si>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</si>
  <si>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</si>
  <si>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</si>
  <si>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</si>
  <si>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</si>
  <si>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</si>
  <si>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</si>
  <si>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</si>
  <si>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</si>
  <si>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</si>
  <si>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</si>
  <si>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</si>
  <si>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</si>
  <si>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</si>
  <si>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</si>
  <si>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</si>
  <si>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</si>
  <si>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</si>
  <si>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</si>
  <si>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</si>
  <si>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</si>
  <si>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</si>
  <si>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</si>
  <si>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</si>
  <si>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</si>
  <si>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</si>
  <si>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</si>
  <si>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</si>
  <si>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</si>
  <si>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</si>
  <si>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</si>
  <si>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</si>
  <si>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</si>
  <si>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</si>
  <si>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</si>
  <si>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</si>
  <si>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</si>
  <si>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</si>
  <si>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</si>
  <si>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</si>
  <si>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</si>
  <si>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</si>
  <si>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</si>
  <si>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</si>
  <si>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</si>
  <si>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</si>
  <si>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</si>
  <si>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</si>
  <si>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</si>
  <si>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</si>
  <si>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</si>
  <si>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</si>
  <si>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</si>
  <si>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</si>
  <si>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</si>
  <si>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</si>
  <si>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</si>
  <si>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</si>
  <si>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</si>
  <si>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</si>
  <si>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</si>
  <si>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</si>
  <si>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</si>
  <si>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</si>
  <si>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</si>
  <si>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</si>
  <si>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</si>
  <si>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</si>
  <si>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</si>
  <si>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</si>
  <si>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</si>
  <si>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</si>
  <si>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</si>
  <si>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</si>
  <si>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</si>
  <si>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</si>
  <si>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</si>
  <si>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</si>
  <si>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</si>
  <si>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</si>
  <si>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</si>
  <si>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</si>
  <si>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</si>
  <si>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</si>
  <si>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</si>
  <si>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</si>
  <si>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</si>
  <si>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</si>
  <si>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</si>
  <si>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</si>
  <si>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</si>
  <si>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</si>
  <si>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</si>
  <si>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</si>
  <si>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</si>
  <si>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</si>
  <si>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</si>
  <si>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</si>
  <si>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</si>
  <si>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</si>
  <si>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</si>
  <si>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</si>
  <si>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</si>
  <si>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</si>
  <si>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</si>
  <si>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</si>
  <si>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</si>
  <si>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</si>
  <si>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</si>
  <si>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</si>
  <si>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</si>
  <si>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</si>
  <si>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</si>
  <si>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</si>
  <si>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</si>
  <si>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</si>
  <si>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</si>
  <si>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</si>
  <si>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</si>
  <si>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</si>
  <si>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</si>
  <si>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</si>
  <si>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</si>
  <si>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</si>
  <si>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</si>
  <si>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</si>
  <si>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</si>
  <si>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</si>
  <si>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</si>
  <si>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</si>
  <si>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</si>
  <si>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</si>
  <si>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</si>
  <si>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</si>
  <si>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</si>
  <si>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</si>
  <si>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</si>
  <si>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</si>
  <si>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</si>
  <si>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</si>
  <si>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</si>
  <si>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</si>
  <si>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</si>
  <si>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</si>
  <si>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</si>
  <si>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</si>
  <si>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</si>
  <si>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</si>
  <si>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</si>
  <si>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</si>
  <si>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</si>
  <si>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</si>
  <si>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</si>
  <si>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</si>
  <si>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</si>
  <si>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</si>
  <si>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</si>
  <si>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</si>
  <si>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</si>
  <si>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</si>
  <si>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</si>
  <si>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</si>
  <si>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</si>
  <si>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</si>
  <si>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</si>
  <si>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</si>
  <si>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</si>
  <si>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</si>
  <si>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</si>
  <si>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</si>
  <si>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</si>
  <si>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</si>
  <si>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</si>
  <si>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</si>
  <si>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</si>
  <si>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</si>
  <si>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</si>
  <si>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</si>
  <si>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</si>
  <si>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</si>
  <si>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</si>
  <si>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</si>
  <si>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</si>
  <si>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</si>
  <si>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</si>
  <si>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</si>
  <si>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</si>
  <si>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</si>
  <si>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</si>
  <si>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</si>
  <si>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</si>
  <si>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</si>
  <si>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</si>
  <si>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</si>
  <si>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</si>
  <si>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</si>
  <si>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</si>
  <si>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</si>
  <si>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</si>
  <si>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</si>
  <si>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</si>
  <si>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</si>
  <si>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</si>
  <si>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</si>
  <si>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</si>
  <si>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</si>
  <si>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</si>
  <si>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</si>
  <si>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</si>
  <si>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</si>
  <si>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</si>
  <si>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</si>
  <si>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</si>
  <si>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</si>
  <si>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</si>
  <si>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</si>
  <si>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</si>
  <si>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</si>
  <si>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</si>
  <si>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</si>
  <si>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</si>
  <si>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</si>
  <si>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</si>
  <si>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</si>
  <si>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</si>
  <si>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</si>
  <si>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</si>
  <si>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</si>
  <si>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</si>
  <si>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</si>
  <si>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</si>
  <si>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</si>
  <si>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</si>
  <si>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</si>
  <si>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</si>
  <si>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</si>
  <si>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</si>
  <si>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</si>
  <si>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</si>
  <si>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</si>
  <si>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</si>
  <si>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</si>
  <si>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</si>
  <si>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</si>
  <si>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</si>
  <si>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</si>
  <si>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</si>
  <si>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</si>
  <si>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</si>
  <si>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</si>
  <si>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</si>
  <si>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</si>
  <si>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</si>
  <si>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</si>
  <si>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</si>
  <si>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</si>
  <si>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</si>
  <si>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</si>
  <si>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</si>
  <si>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</si>
  <si>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</si>
  <si>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</si>
  <si>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</si>
  <si>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</si>
  <si>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</si>
  <si>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</si>
  <si>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</si>
  <si>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</si>
  <si>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</si>
  <si>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</si>
  <si>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</si>
  <si>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</si>
  <si>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</si>
  <si>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</si>
  <si>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</si>
  <si>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</si>
  <si>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</si>
  <si>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</si>
  <si>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</si>
  <si>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</si>
  <si>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</si>
  <si>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</si>
  <si>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</si>
  <si>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</si>
  <si>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</si>
  <si>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</si>
  <si>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</si>
  <si>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</si>
  <si>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</si>
  <si>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</si>
  <si>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</si>
  <si>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</si>
  <si>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</si>
  <si>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</si>
  <si>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</si>
  <si>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</si>
  <si>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</si>
  <si>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</si>
  <si>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</si>
  <si>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</si>
  <si>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</si>
  <si>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</si>
  <si>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</si>
  <si>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</si>
  <si>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</si>
  <si>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</si>
  <si>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</si>
  <si>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</si>
  <si>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</si>
  <si>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</si>
  <si>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</si>
  <si>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</si>
  <si>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</si>
  <si>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</si>
  <si>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</si>
  <si>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</si>
  <si>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</si>
  <si>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</si>
  <si>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</si>
  <si>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</si>
  <si>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</si>
  <si>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</si>
  <si>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</si>
  <si>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</si>
  <si>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</si>
  <si>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</si>
  <si>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</si>
  <si>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</si>
  <si>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</si>
  <si>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</si>
  <si>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</si>
  <si>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</si>
  <si>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</si>
  <si>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</si>
  <si>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</si>
  <si>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</si>
  <si>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</si>
  <si>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</si>
  <si>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</si>
  <si>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</si>
  <si>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</si>
  <si>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</si>
  <si>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</si>
  <si>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</si>
  <si>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</si>
  <si>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</si>
  <si>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</si>
  <si>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</si>
  <si>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</si>
  <si>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</si>
  <si>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</si>
  <si>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</si>
  <si>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</si>
  <si>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</si>
  <si>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</si>
  <si>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</si>
  <si>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</si>
  <si>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</si>
  <si>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</si>
  <si>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</si>
  <si>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</si>
  <si>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</si>
  <si>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</si>
  <si>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</si>
  <si>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</si>
  <si>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</si>
  <si>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</si>
  <si>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</si>
  <si>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</si>
  <si>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</si>
  <si>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</si>
  <si>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</si>
  <si>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</si>
  <si>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</si>
  <si>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</si>
  <si>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</si>
  <si>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</si>
  <si>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</si>
  <si>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</si>
  <si>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</si>
  <si>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</si>
  <si>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</si>
  <si>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</si>
  <si>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</si>
  <si>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</si>
  <si>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</si>
  <si>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</si>
  <si>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</si>
  <si>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</si>
  <si>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</si>
  <si>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</si>
  <si>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</si>
  <si>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</si>
  <si>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</si>
  <si>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</si>
  <si>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</si>
  <si>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</si>
  <si>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</si>
  <si>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</si>
  <si>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</si>
  <si>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</si>
  <si>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</si>
  <si>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</si>
  <si>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</si>
  <si>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</si>
  <si>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</si>
  <si>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</si>
  <si>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</si>
  <si>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</si>
  <si>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</si>
  <si>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</si>
  <si>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</si>
  <si>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</si>
  <si>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</si>
  <si>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</si>
  <si>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</si>
  <si>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</si>
  <si>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</si>
  <si>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</si>
  <si>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</si>
  <si>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</si>
  <si>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</si>
  <si>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</si>
  <si>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</si>
  <si>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</si>
  <si>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</si>
  <si>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</si>
  <si>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</si>
  <si>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</si>
  <si>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</si>
  <si>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</si>
  <si>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</si>
  <si>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</si>
  <si>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</si>
  <si>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</si>
  <si>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</si>
  <si>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</si>
  <si>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</si>
  <si>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</si>
  <si>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</si>
  <si>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</si>
  <si>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</si>
  <si>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</si>
  <si>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</si>
  <si>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</si>
  <si>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</si>
  <si>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</si>
  <si>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</si>
  <si>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</si>
  <si>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</si>
  <si>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</si>
  <si>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</si>
  <si>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</si>
  <si>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</si>
  <si>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</si>
  <si>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</si>
  <si>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</si>
  <si>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</si>
  <si>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</si>
  <si>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</si>
  <si>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</si>
  <si>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</si>
  <si>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</si>
  <si>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</si>
  <si>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</si>
  <si>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</si>
  <si>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</si>
  <si>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</si>
  <si>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</si>
  <si>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</si>
  <si>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</si>
  <si>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</si>
  <si>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</si>
  <si>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</si>
  <si>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</si>
  <si>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</si>
  <si>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</si>
  <si>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</si>
  <si>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</si>
  <si>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</si>
  <si>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</si>
  <si>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</si>
  <si>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</si>
  <si>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</si>
  <si>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</si>
  <si>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</si>
  <si>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</si>
  <si>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</si>
  <si>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</si>
  <si>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</si>
  <si>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</si>
  <si>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</si>
  <si>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</si>
  <si>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</si>
  <si>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</si>
  <si>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</si>
  <si>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</si>
  <si>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</si>
  <si>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</si>
  <si>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</si>
  <si>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</si>
  <si>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</si>
  <si>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</si>
  <si>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</si>
  <si>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</si>
  <si>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</si>
  <si>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</si>
  <si>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</si>
  <si>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</si>
  <si>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</si>
  <si>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</si>
  <si>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</si>
  <si>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</si>
  <si>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</si>
  <si>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</si>
  <si>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</si>
  <si>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</si>
  <si>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</si>
  <si>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</si>
  <si>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</si>
  <si>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</si>
  <si>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</si>
  <si>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</si>
  <si>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</si>
  <si>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</si>
  <si>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</si>
  <si>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</si>
  <si>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</si>
  <si>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</si>
  <si>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</si>
  <si>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</si>
  <si>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</si>
  <si>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</si>
  <si>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</si>
  <si>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</si>
  <si>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</si>
  <si>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</si>
  <si>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</si>
  <si>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</si>
  <si>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</si>
  <si>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</si>
  <si>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</si>
  <si>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</si>
  <si>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</si>
  <si>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</si>
  <si>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</si>
  <si>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</si>
  <si>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</si>
  <si>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</si>
  <si>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</si>
  <si>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</si>
  <si>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</si>
  <si>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</si>
  <si>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</si>
  <si>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</si>
  <si>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</si>
  <si>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</si>
  <si>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</si>
  <si>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</si>
  <si>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</si>
  <si>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</si>
  <si>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</si>
  <si>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</si>
  <si>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</si>
  <si>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</si>
  <si>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</si>
  <si>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</si>
  <si>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</si>
  <si>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</si>
  <si>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</si>
  <si>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</si>
  <si>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</si>
  <si>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</si>
  <si>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</si>
  <si>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</si>
  <si>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</si>
  <si>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</si>
  <si>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</si>
  <si>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</si>
  <si>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</si>
  <si>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</si>
  <si>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</si>
  <si>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</si>
  <si>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</si>
  <si>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</si>
  <si>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</si>
  <si>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</si>
  <si>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</si>
  <si>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</si>
  <si>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</si>
  <si>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</si>
  <si>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</si>
  <si>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</si>
  <si>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</si>
  <si>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</si>
  <si>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</si>
  <si>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</si>
  <si>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</si>
  <si>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</si>
  <si>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</si>
  <si>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</si>
  <si>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</si>
  <si>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</si>
  <si>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</si>
  <si>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</si>
  <si>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</si>
  <si>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</si>
  <si>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</si>
  <si>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</si>
  <si>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</si>
  <si>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</si>
  <si>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</si>
  <si>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</si>
  <si>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</si>
  <si>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</si>
  <si>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</si>
  <si>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</si>
  <si>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</si>
  <si>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</si>
  <si>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</si>
  <si>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</si>
  <si>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</si>
  <si>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</si>
  <si>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</si>
  <si>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</si>
  <si>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</si>
  <si>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</si>
  <si>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</si>
  <si>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</si>
  <si>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</si>
  <si>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</si>
  <si>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</si>
  <si>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</si>
  <si>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</si>
  <si>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</si>
  <si>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</si>
  <si>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</si>
  <si>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</si>
  <si>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</si>
  <si>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</si>
  <si>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</si>
  <si>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</si>
  <si>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</si>
  <si>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</si>
  <si>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</si>
  <si>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</si>
  <si>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</si>
  <si>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</si>
  <si>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</si>
  <si>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</si>
  <si>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</si>
  <si>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</si>
  <si>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</si>
  <si>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</si>
  <si>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</si>
  <si>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</si>
  <si>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</si>
  <si>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</si>
  <si>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</si>
  <si>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</si>
  <si>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</si>
  <si>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</si>
  <si>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</si>
  <si>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</si>
  <si>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</si>
  <si>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</si>
  <si>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</si>
  <si>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</si>
  <si>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</si>
  <si>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</si>
  <si>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</si>
  <si>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</si>
  <si>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</si>
  <si>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</si>
  <si>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</si>
  <si>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</si>
  <si>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</si>
  <si>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</si>
  <si>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</si>
  <si>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</si>
  <si>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</si>
  <si>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</si>
  <si>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</si>
  <si>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</si>
  <si>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</si>
  <si>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</si>
  <si>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</si>
  <si>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</si>
  <si>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</si>
  <si>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</si>
  <si>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</si>
  <si>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</si>
  <si>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</si>
  <si>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</si>
  <si>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</si>
  <si>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</si>
  <si>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</si>
  <si>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</si>
  <si>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</si>
  <si>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</si>
  <si>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</si>
  <si>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</si>
  <si>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</si>
  <si>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</si>
  <si>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</si>
  <si>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</si>
  <si>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</si>
  <si>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</si>
  <si>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</si>
  <si>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</si>
  <si>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</si>
  <si>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</si>
  <si>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</si>
  <si>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</si>
  <si>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</si>
  <si>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</si>
  <si>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</si>
  <si>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</si>
  <si>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</si>
  <si>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</si>
  <si>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</si>
  <si>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</si>
  <si>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</si>
  <si>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</si>
  <si>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</si>
  <si>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</si>
  <si>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</si>
  <si>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</si>
  <si>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</si>
  <si>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</si>
  <si>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</si>
  <si>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</si>
  <si>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</si>
  <si>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</si>
  <si>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</si>
  <si>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</si>
  <si>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</si>
  <si>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</si>
  <si>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</si>
  <si>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</si>
  <si>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</si>
  <si>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</si>
  <si>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</si>
  <si>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</si>
  <si>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</si>
  <si>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</si>
  <si>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</si>
  <si>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</si>
  <si>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</si>
  <si>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</si>
  <si>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</si>
  <si>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</si>
  <si>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</si>
  <si>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</si>
  <si>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</si>
  <si>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</si>
  <si>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</si>
  <si>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</si>
  <si>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</si>
  <si>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</si>
  <si>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</si>
  <si>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</si>
  <si>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</si>
  <si>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</si>
  <si>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</si>
  <si>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</si>
  <si>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</si>
  <si>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</si>
  <si>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</si>
  <si>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</si>
  <si>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</si>
  <si>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</si>
  <si>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</si>
  <si>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</si>
  <si>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</si>
  <si>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</si>
  <si>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</si>
  <si>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</si>
  <si>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</si>
  <si>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</si>
  <si>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</si>
  <si>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</si>
  <si>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</si>
  <si>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</si>
  <si>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</si>
  <si>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</si>
  <si>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</si>
  <si>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</si>
  <si>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</si>
  <si>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</si>
  <si>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</si>
  <si>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</si>
  <si>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</si>
  <si>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</si>
  <si>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</si>
  <si>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</si>
  <si>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</si>
  <si>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</si>
  <si>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</si>
  <si>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</si>
  <si>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</si>
  <si>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</si>
  <si>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</si>
  <si>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</si>
  <si>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</si>
  <si>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</si>
  <si>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</si>
  <si>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</si>
  <si>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</si>
  <si>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</si>
  <si>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</si>
  <si>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</si>
  <si>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</si>
  <si>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</si>
  <si>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</si>
  <si>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</si>
  <si>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</si>
  <si>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</si>
  <si>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</si>
  <si>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</si>
  <si>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</si>
  <si>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</si>
  <si>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</si>
  <si>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</si>
  <si>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</si>
  <si>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</si>
  <si>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</si>
  <si>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</si>
  <si>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</si>
  <si>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</si>
  <si>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</si>
  <si>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</si>
  <si>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</si>
  <si>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</si>
  <si>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</si>
  <si>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</si>
  <si>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</si>
  <si>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</si>
  <si>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</si>
  <si>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</si>
  <si>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</si>
  <si>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</si>
  <si>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</si>
  <si>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</si>
  <si>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</si>
  <si>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</si>
  <si>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</si>
  <si>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</si>
  <si>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</si>
  <si>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</si>
  <si>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</si>
  <si>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</si>
  <si>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</si>
  <si>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</si>
  <si>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</si>
  <si>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</si>
  <si>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</si>
  <si>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</si>
  <si>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</si>
  <si>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</si>
  <si>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</si>
  <si>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</si>
  <si>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</si>
  <si>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</si>
  <si>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</si>
  <si>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</si>
  <si>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</si>
  <si>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</si>
  <si>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</si>
  <si>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</si>
  <si>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</si>
  <si>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</si>
  <si>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</si>
  <si>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</si>
  <si>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</si>
  <si>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</si>
  <si>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</si>
  <si>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</si>
  <si>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</si>
  <si>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</si>
  <si>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</si>
  <si>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</si>
  <si>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</si>
  <si>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</si>
  <si>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</si>
  <si>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</si>
  <si>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</si>
  <si>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</si>
  <si>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</si>
  <si>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</si>
  <si>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</si>
  <si>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</si>
  <si>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</si>
  <si>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</si>
  <si>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</si>
  <si>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</si>
  <si>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</si>
  <si>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</si>
  <si>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</si>
  <si>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</si>
  <si>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</si>
  <si>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</si>
  <si>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</si>
  <si>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</si>
  <si>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</si>
  <si>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</si>
  <si>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</si>
  <si>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</si>
  <si>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</si>
  <si>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</si>
  <si>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</si>
  <si>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</si>
  <si>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</si>
  <si>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</si>
  <si>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</si>
  <si>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</si>
  <si>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</si>
  <si>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</si>
  <si>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</si>
  <si>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</si>
  <si>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</si>
  <si>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</si>
  <si>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</si>
  <si>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</si>
  <si>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</si>
  <si>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</si>
  <si>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</si>
  <si>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</si>
  <si>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</si>
  <si>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</si>
  <si>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</si>
  <si>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</si>
  <si>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</si>
  <si>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</si>
  <si>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</si>
  <si>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</si>
  <si>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</si>
  <si>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</si>
  <si>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</si>
  <si>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</si>
  <si>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</si>
  <si>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</si>
  <si>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</si>
  <si>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</si>
  <si>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</si>
  <si>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</si>
  <si>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</si>
  <si>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</si>
  <si>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</si>
  <si>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</si>
  <si>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</si>
  <si>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</si>
  <si>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</si>
  <si>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</si>
  <si>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</si>
  <si>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</si>
  <si>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</si>
  <si>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</si>
  <si>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</si>
  <si>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</si>
  <si>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</si>
  <si>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</si>
  <si>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</si>
  <si>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</si>
  <si>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</si>
  <si>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</si>
  <si>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</si>
  <si>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</si>
  <si>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</si>
  <si>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</si>
  <si>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</si>
  <si>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</si>
  <si>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</si>
  <si>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</si>
  <si>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</si>
  <si>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</si>
  <si>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</si>
  <si>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</si>
  <si>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</si>
  <si>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</si>
  <si>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</si>
  <si>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</si>
  <si>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</si>
  <si>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</si>
  <si>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</si>
  <si>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</si>
  <si>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</si>
  <si>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</si>
  <si>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</si>
  <si>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</si>
  <si>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</si>
  <si>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</si>
  <si>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</si>
  <si>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</si>
  <si>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</si>
  <si>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</si>
  <si>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</si>
  <si>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</si>
  <si>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</si>
  <si>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</si>
  <si>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</si>
  <si>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</si>
  <si>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</si>
  <si>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</si>
  <si>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</si>
  <si>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</si>
  <si>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</si>
  <si>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</si>
  <si>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</si>
  <si>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</si>
  <si>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</si>
  <si>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</si>
  <si>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</si>
  <si>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</si>
  <si>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</si>
  <si>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</si>
  <si>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</si>
  <si>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</si>
  <si>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</si>
  <si>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</si>
  <si>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</si>
  <si>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</si>
  <si>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</si>
  <si>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</si>
  <si>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</si>
  <si>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</si>
  <si>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</si>
  <si>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</si>
  <si>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</si>
  <si>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</si>
  <si>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</si>
  <si>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</si>
  <si>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</si>
  <si>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</si>
  <si>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</si>
  <si>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</si>
  <si>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</si>
  <si>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</si>
  <si>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</si>
  <si>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</si>
  <si>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</si>
  <si>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</si>
  <si>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</si>
  <si>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</si>
  <si>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</si>
  <si>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</si>
  <si>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</si>
  <si>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</si>
  <si>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</si>
  <si>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</si>
  <si>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</si>
  <si>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</si>
  <si>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</si>
  <si>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</si>
  <si>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</si>
  <si>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</si>
  <si>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</si>
  <si>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</si>
  <si>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</si>
  <si>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</si>
  <si>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</si>
  <si>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</si>
  <si>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</si>
  <si>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</si>
  <si>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</si>
  <si>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</si>
  <si>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</si>
  <si>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</si>
  <si>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</si>
  <si>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</si>
  <si>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</si>
  <si>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</si>
  <si>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</si>
  <si>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</si>
  <si>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</si>
  <si>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</si>
  <si>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</si>
  <si>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</si>
  <si>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</si>
  <si>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</si>
  <si>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</si>
  <si>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</si>
  <si>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</si>
  <si>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</si>
  <si>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</si>
  <si>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</si>
  <si>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</si>
  <si>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</si>
  <si>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</si>
  <si>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</si>
  <si>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</si>
  <si>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</si>
  <si>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</si>
  <si>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</si>
  <si>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</si>
  <si>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</si>
  <si>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</si>
  <si>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</si>
  <si>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</si>
  <si>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</si>
  <si>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</si>
  <si>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</si>
  <si>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</si>
  <si>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</si>
  <si>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</si>
  <si>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</si>
  <si>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</si>
  <si>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</si>
  <si>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</si>
  <si>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</si>
  <si>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</si>
  <si>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</si>
  <si>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</si>
  <si>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</si>
  <si>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</si>
  <si>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</si>
  <si>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</si>
  <si>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</si>
  <si>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</si>
  <si>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</si>
  <si>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</si>
  <si>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</si>
  <si>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</si>
  <si>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</si>
  <si>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</si>
  <si>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</si>
  <si>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</si>
  <si>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</si>
  <si>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</si>
  <si>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</si>
  <si>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</si>
  <si>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</si>
  <si>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</si>
  <si>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</si>
  <si>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</si>
  <si>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</si>
  <si>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</si>
  <si>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</si>
  <si>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</si>
  <si>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</si>
  <si>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</si>
  <si>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</si>
  <si>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</si>
  <si>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</si>
  <si>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</si>
  <si>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</si>
  <si>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</si>
  <si>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</si>
  <si>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</si>
  <si>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</si>
  <si>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</si>
  <si>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</si>
  <si>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</si>
  <si>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</si>
  <si>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</si>
  <si>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</si>
  <si>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</si>
  <si>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</si>
  <si>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</si>
  <si>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</si>
  <si>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</si>
  <si>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</si>
  <si>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</si>
  <si>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</si>
  <si>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</si>
  <si>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</si>
  <si>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</si>
  <si>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</si>
  <si>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</si>
  <si>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</si>
  <si>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</si>
  <si>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</si>
  <si>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</si>
  <si>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</si>
  <si>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</si>
  <si>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</si>
  <si>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</si>
  <si>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</si>
  <si>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</si>
  <si>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</si>
  <si>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</si>
  <si>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</si>
  <si>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</si>
  <si>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</si>
  <si>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</si>
  <si>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</si>
  <si>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</si>
  <si>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</si>
  <si>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</si>
  <si>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</si>
  <si>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</si>
  <si>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</si>
  <si>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</si>
  <si>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</si>
  <si>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</si>
  <si>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</si>
  <si>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</si>
  <si>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</si>
  <si>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</si>
  <si>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</si>
  <si>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</si>
  <si>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</si>
  <si>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</si>
  <si>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</si>
  <si>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</si>
  <si>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</si>
  <si>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</si>
  <si>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</si>
  <si>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</si>
  <si>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</si>
  <si>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</si>
  <si>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</si>
  <si>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</si>
  <si>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</si>
  <si>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</si>
  <si>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</si>
  <si>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</si>
  <si>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</si>
  <si>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</si>
  <si>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</si>
  <si>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</si>
  <si>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</si>
  <si>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</si>
  <si>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</si>
  <si>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</si>
  <si>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</si>
  <si>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</si>
  <si>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</si>
  <si>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</si>
  <si>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</si>
  <si>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</si>
  <si>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</si>
  <si>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</si>
  <si>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</si>
  <si>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</si>
  <si>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</si>
  <si>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</si>
  <si>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</si>
  <si>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</si>
  <si>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</si>
  <si>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</si>
  <si>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</si>
  <si>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</si>
  <si>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</si>
  <si>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</si>
  <si>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</si>
  <si>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</si>
  <si>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</si>
  <si>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</si>
  <si>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</si>
  <si>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</si>
  <si>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</si>
  <si>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</si>
  <si>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</si>
  <si>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</si>
  <si>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</si>
  <si>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</si>
  <si>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</si>
  <si>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</si>
  <si>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</si>
  <si>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</si>
  <si>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</si>
  <si>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</si>
  <si>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</si>
  <si>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</si>
  <si>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</si>
  <si>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</si>
  <si>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</si>
  <si>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</si>
  <si>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</si>
  <si>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</si>
  <si>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</si>
  <si>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</si>
  <si>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</si>
  <si>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</si>
  <si>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</si>
  <si>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</si>
  <si>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</si>
  <si>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</si>
  <si>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</si>
  <si>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</si>
  <si>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</si>
  <si>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</si>
  <si>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</si>
  <si>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</si>
  <si>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</si>
  <si>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</si>
  <si>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</si>
  <si>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</si>
  <si>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</si>
  <si>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</si>
  <si>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</si>
  <si>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</si>
  <si>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</si>
  <si>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</si>
  <si>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</si>
  <si>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</si>
  <si>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</si>
  <si>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</si>
  <si>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</si>
  <si>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</si>
  <si>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</si>
  <si>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</si>
  <si>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</si>
  <si>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</si>
  <si>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</si>
  <si>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</si>
  <si>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</si>
  <si>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</si>
  <si>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</si>
  <si>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</si>
  <si>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</si>
  <si>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</si>
  <si>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</si>
  <si>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</si>
  <si>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</si>
  <si>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</si>
  <si>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</si>
  <si>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</si>
  <si>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</si>
  <si>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</si>
  <si>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</si>
  <si>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</si>
  <si>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</si>
  <si>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</si>
  <si>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</si>
  <si>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</si>
  <si>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</si>
  <si>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</si>
  <si>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</si>
  <si>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</si>
  <si>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</si>
  <si>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</si>
  <si>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</si>
  <si>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</si>
  <si>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</si>
  <si>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</si>
  <si>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</si>
  <si>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</si>
  <si>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</si>
  <si>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</si>
  <si>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</si>
  <si>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</si>
  <si>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</si>
  <si>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</si>
  <si>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</si>
  <si>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</si>
  <si>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</si>
  <si>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</si>
  <si>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</si>
  <si>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</si>
  <si>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</si>
  <si>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</si>
  <si>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</si>
  <si>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</si>
  <si>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</si>
  <si>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</si>
  <si>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</si>
  <si>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</si>
  <si>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</si>
  <si>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</si>
  <si>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</si>
  <si>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</si>
  <si>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</si>
  <si>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</si>
  <si>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</si>
  <si>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</si>
  <si>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</si>
  <si>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</si>
  <si>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</si>
  <si>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</si>
  <si>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</si>
  <si>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</si>
  <si>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</si>
  <si>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</si>
  <si>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</si>
  <si>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</si>
  <si>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</si>
  <si>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</si>
  <si>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</si>
  <si>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</si>
  <si>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</si>
  <si>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</si>
  <si>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</si>
  <si>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</si>
  <si>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</si>
  <si>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</si>
  <si>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</si>
  <si>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</si>
  <si>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</si>
  <si>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</si>
  <si>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</si>
  <si>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</si>
  <si>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</si>
  <si>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</si>
  <si>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</si>
  <si>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</si>
  <si>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</si>
  <si>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</si>
  <si>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</si>
  <si>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</si>
  <si>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</si>
  <si>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</si>
  <si>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</si>
  <si>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</si>
  <si>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</si>
  <si>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</si>
  <si>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</si>
  <si>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</si>
  <si>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</si>
  <si>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</si>
  <si>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</si>
  <si>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</si>
  <si>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</si>
  <si>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</si>
  <si>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</si>
  <si>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</si>
  <si>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</si>
  <si>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</si>
  <si>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</si>
  <si>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</si>
  <si>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</si>
  <si>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</si>
  <si>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</si>
  <si>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</si>
  <si>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</si>
  <si>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</si>
  <si>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</si>
  <si>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</si>
  <si>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</si>
  <si>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</si>
  <si>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</si>
  <si>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</si>
  <si>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</si>
  <si>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</si>
  <si>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</si>
  <si>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</si>
  <si>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</si>
  <si>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</si>
  <si>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</si>
  <si>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</si>
  <si>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</si>
  <si>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</si>
  <si>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</si>
  <si>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</si>
  <si>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</si>
  <si>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</si>
  <si>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</si>
  <si>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</si>
  <si>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</si>
  <si>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</si>
  <si>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</si>
  <si>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</si>
  <si>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</si>
  <si>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</si>
  <si>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</si>
  <si>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</si>
  <si>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</si>
  <si>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</si>
  <si>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</si>
  <si>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</si>
  <si>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</si>
  <si>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</si>
  <si>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</si>
  <si>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</si>
  <si>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</si>
  <si>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</si>
  <si>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</si>
  <si>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</si>
  <si>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</si>
  <si>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</si>
  <si>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</si>
  <si>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</si>
  <si>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</si>
  <si>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</si>
  <si>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</si>
  <si>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</si>
  <si>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</si>
  <si>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</si>
  <si>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</si>
  <si>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</si>
  <si>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</si>
  <si>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</si>
  <si>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</si>
  <si>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</si>
  <si>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</si>
  <si>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</si>
  <si>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</si>
  <si>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</si>
  <si>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</si>
  <si>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</si>
  <si>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</si>
  <si>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</si>
  <si>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</si>
  <si>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</si>
  <si>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</si>
  <si>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</si>
  <si>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</si>
  <si>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</si>
  <si>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</si>
  <si>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</si>
  <si>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</si>
  <si>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</si>
  <si>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</si>
  <si>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</si>
  <si>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</si>
  <si>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</si>
  <si>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</si>
  <si>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</si>
  <si>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</si>
  <si>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</si>
  <si>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</si>
  <si>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</si>
  <si>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</si>
  <si>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</si>
  <si>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</si>
  <si>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</si>
  <si>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</si>
  <si>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</si>
  <si>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</si>
  <si>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</si>
  <si>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</si>
  <si>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</si>
  <si>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</si>
  <si>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</si>
  <si>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</si>
  <si>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</si>
  <si>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</si>
  <si>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</si>
  <si>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</si>
  <si>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</si>
  <si>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</si>
  <si>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</si>
  <si>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</si>
  <si>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</si>
  <si>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</si>
  <si>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</si>
  <si>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</si>
  <si>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</si>
  <si>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</si>
  <si>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</si>
  <si>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</si>
  <si>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</si>
  <si>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</si>
  <si>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</si>
  <si>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</si>
  <si>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</si>
  <si>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</si>
  <si>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</si>
  <si>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</si>
  <si>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</si>
  <si>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</si>
  <si>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</si>
  <si>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</si>
  <si>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</si>
  <si>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</si>
  <si>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</si>
  <si>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</si>
  <si>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</si>
  <si>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</si>
  <si>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</si>
  <si>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</si>
  <si>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</si>
  <si>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</si>
  <si>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</si>
  <si>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</si>
  <si>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</si>
  <si>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</si>
  <si>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</si>
  <si>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</si>
  <si>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</si>
  <si>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</si>
  <si>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</si>
  <si>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</si>
  <si>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</si>
  <si>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</si>
  <si>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</si>
  <si>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</si>
  <si>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</si>
  <si>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</si>
  <si>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</si>
  <si>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</si>
  <si>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</si>
  <si>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</si>
  <si>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</si>
  <si>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</si>
  <si>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</si>
  <si>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</si>
  <si>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</si>
  <si>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</si>
  <si>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</si>
  <si>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</si>
  <si>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</si>
  <si>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</si>
  <si>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</si>
  <si>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</si>
  <si>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</si>
  <si>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</si>
  <si>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</si>
  <si>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</si>
  <si>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</si>
  <si>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</si>
  <si>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</si>
  <si>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</si>
  <si>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</si>
  <si>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</si>
  <si>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</si>
  <si>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</si>
  <si>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</si>
  <si>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</si>
  <si>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</si>
  <si>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</si>
  <si>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</si>
  <si>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</si>
  <si>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</si>
  <si>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</si>
  <si>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</si>
  <si>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</si>
  <si>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</si>
  <si>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</si>
  <si>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</si>
  <si>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</si>
  <si>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</si>
  <si>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</si>
  <si>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</si>
  <si>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</si>
  <si>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</si>
  <si>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</si>
  <si>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</si>
  <si>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</si>
  <si>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</si>
  <si>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</si>
  <si>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</si>
  <si>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</si>
  <si>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</si>
  <si>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</si>
  <si>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</si>
  <si>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</si>
  <si>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</si>
  <si>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</si>
  <si>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</si>
  <si>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</si>
  <si>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</si>
  <si>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</si>
  <si>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</si>
  <si>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</si>
  <si>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</si>
  <si>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</si>
  <si>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</si>
  <si>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</si>
  <si>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</si>
  <si>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</si>
  <si>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</si>
  <si>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</si>
  <si>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</si>
  <si>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</si>
  <si>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</si>
  <si>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</si>
  <si>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</si>
  <si>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</si>
  <si>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</si>
  <si>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</si>
  <si>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</si>
  <si>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</si>
  <si>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</si>
  <si>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</si>
  <si>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</si>
  <si>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</si>
  <si>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</si>
  <si>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</si>
  <si>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</si>
  <si>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</si>
  <si>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</si>
  <si>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</si>
  <si>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</si>
  <si>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</si>
  <si>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</si>
  <si>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</si>
  <si>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</si>
  <si>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</si>
  <si>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</si>
  <si>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</si>
  <si>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</si>
  <si>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</si>
  <si>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</si>
  <si>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</si>
  <si>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</si>
  <si>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</si>
  <si>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</si>
  <si>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</si>
  <si>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</si>
  <si>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</si>
  <si>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</si>
  <si>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</si>
  <si>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</si>
  <si>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</si>
  <si>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</si>
  <si>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</si>
  <si>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</si>
  <si>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</si>
  <si>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</si>
  <si>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</si>
  <si>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</si>
  <si>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</si>
  <si>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</si>
  <si>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</si>
  <si>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</si>
  <si>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</si>
  <si>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</si>
  <si>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</si>
  <si>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</si>
  <si>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</si>
  <si>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</si>
  <si>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</si>
  <si>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</si>
  <si>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</si>
  <si>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</si>
  <si>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</si>
  <si>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</si>
  <si>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</si>
  <si>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</si>
  <si>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</si>
  <si>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</si>
  <si>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</si>
  <si>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</si>
  <si>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</si>
  <si>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</si>
  <si>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</si>
  <si>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</si>
  <si>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</si>
  <si>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</si>
  <si>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</si>
  <si>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</si>
  <si>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</si>
  <si>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</si>
  <si>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</si>
  <si>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</si>
  <si>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</si>
  <si>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</si>
  <si>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</si>
  <si>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</si>
  <si>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</si>
  <si>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</si>
  <si>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</si>
  <si>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</si>
  <si>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</si>
  <si>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</si>
  <si>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</si>
  <si>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</si>
  <si>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</si>
  <si>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</si>
  <si>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</si>
  <si>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</si>
  <si>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</si>
  <si>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</si>
  <si>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</si>
  <si>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</si>
  <si>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</si>
  <si>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</si>
  <si>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</si>
  <si>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</si>
  <si>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</si>
  <si>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</si>
  <si>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</si>
  <si>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</si>
  <si>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</si>
  <si>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</si>
  <si>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</si>
  <si>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</si>
  <si>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</si>
  <si>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</si>
  <si>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</si>
  <si>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</si>
  <si>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</si>
  <si>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</si>
  <si>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</si>
  <si>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</si>
  <si>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</si>
  <si>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</si>
  <si>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</si>
  <si>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</si>
  <si>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</si>
  <si>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</si>
  <si>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</si>
  <si>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</si>
  <si>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</si>
  <si>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</si>
  <si>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</si>
  <si>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</si>
  <si>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</si>
  <si>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</si>
  <si>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</si>
  <si>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</si>
  <si>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</si>
  <si>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</si>
  <si>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</si>
  <si>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</si>
  <si>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</si>
  <si>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</si>
  <si>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</si>
  <si>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</si>
  <si>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</si>
  <si>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</si>
  <si>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</si>
  <si>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</si>
  <si>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</si>
  <si>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</si>
  <si>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</si>
  <si>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</si>
  <si>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</si>
  <si>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</si>
  <si>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</si>
  <si>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</si>
  <si>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</si>
  <si>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</si>
  <si>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</si>
  <si>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</si>
  <si>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</si>
  <si>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</si>
  <si>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</si>
  <si>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</si>
  <si>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</si>
  <si>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</si>
  <si>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</si>
  <si>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</si>
  <si>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</si>
  <si>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</si>
  <si>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</si>
  <si>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</si>
  <si>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</si>
  <si>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</si>
  <si>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</si>
  <si>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</si>
  <si>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</si>
  <si>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</si>
  <si>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</si>
  <si>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</si>
  <si>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</si>
  <si>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</si>
  <si>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</si>
  <si>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</si>
  <si>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</si>
  <si>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</si>
  <si>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</si>
  <si>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</si>
  <si>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</si>
  <si>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</si>
  <si>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</si>
  <si>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</si>
  <si>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</si>
  <si>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</si>
  <si>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</si>
  <si>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</si>
  <si>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</si>
  <si>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</si>
  <si>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</si>
  <si>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</si>
  <si>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</si>
  <si>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</si>
  <si>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</si>
  <si>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</si>
  <si>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</si>
  <si>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</si>
  <si>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</si>
  <si>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</si>
  <si>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</si>
  <si>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</si>
  <si>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</si>
  <si>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</si>
  <si>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</si>
  <si>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</si>
  <si>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</si>
  <si>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</si>
  <si>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</si>
  <si>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</si>
  <si>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</si>
  <si>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</si>
  <si>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</si>
  <si>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</si>
  <si>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</si>
  <si>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</si>
  <si>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</si>
  <si>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</si>
  <si>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</si>
  <si>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</si>
  <si>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</si>
  <si>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</si>
  <si>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</si>
  <si>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</si>
  <si>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</si>
  <si>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</si>
  <si>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</si>
  <si>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</si>
  <si>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</si>
  <si>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</si>
  <si>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</si>
  <si>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</si>
  <si>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</si>
  <si>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</si>
  <si>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</si>
  <si>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</si>
  <si>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</si>
  <si>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</si>
  <si>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</si>
  <si>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</si>
  <si>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</si>
  <si>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</si>
  <si>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</si>
  <si>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</si>
  <si>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</si>
  <si>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</si>
  <si>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</si>
  <si>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</si>
  <si>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</si>
  <si>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</si>
  <si>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</si>
  <si>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</si>
  <si>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</si>
  <si>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</si>
  <si>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</si>
  <si>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</si>
  <si>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</si>
  <si>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</si>
  <si>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</si>
  <si>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</si>
  <si>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</si>
  <si>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</si>
  <si>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</si>
  <si>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</si>
  <si>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</si>
  <si>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</si>
  <si>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</si>
  <si>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</si>
  <si>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</si>
  <si>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</si>
  <si>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</si>
  <si>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</si>
  <si>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</si>
  <si>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</si>
  <si>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</si>
  <si>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</si>
  <si>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</si>
  <si>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</si>
  <si>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</si>
  <si>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</si>
  <si>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</si>
  <si>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</si>
  <si>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</si>
  <si>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</si>
  <si>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</si>
  <si>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</si>
  <si>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</si>
  <si>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</si>
  <si>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</si>
  <si>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</si>
  <si>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</si>
  <si>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</si>
  <si>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</si>
  <si>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</si>
  <si>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</si>
  <si>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</si>
  <si>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</si>
  <si>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</si>
  <si>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</si>
  <si>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</si>
  <si>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</si>
  <si>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</si>
  <si>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</si>
  <si>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</si>
  <si>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</si>
  <si>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</si>
  <si>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</si>
  <si>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</si>
  <si>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</si>
  <si>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</si>
  <si>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</si>
  <si>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</si>
  <si>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</si>
  <si>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</si>
  <si>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</si>
  <si>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</si>
  <si>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</si>
  <si>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</si>
  <si>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</si>
  <si>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</si>
  <si>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</si>
  <si>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</si>
  <si>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</si>
  <si>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</si>
  <si>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</si>
  <si>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</si>
  <si>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</si>
  <si>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</si>
  <si>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</si>
  <si>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</si>
  <si>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</si>
  <si>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</si>
  <si>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</si>
  <si>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</si>
  <si>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</si>
  <si>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</si>
  <si>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</si>
  <si>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</si>
  <si>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</si>
  <si>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</si>
  <si>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</si>
  <si>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</si>
  <si>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</si>
  <si>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</si>
  <si>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</si>
  <si>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</si>
  <si>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</si>
  <si>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</si>
  <si>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</si>
  <si>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</si>
  <si>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</si>
  <si>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</si>
  <si>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</si>
  <si>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</si>
  <si>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</si>
  <si>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</si>
  <si>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</si>
  <si>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</si>
  <si>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</si>
  <si>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</si>
  <si>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</si>
  <si>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</si>
  <si>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</si>
  <si>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</si>
  <si>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</si>
  <si>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</si>
  <si>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</si>
  <si>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</si>
  <si>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</si>
  <si>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</si>
  <si>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</si>
  <si>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</si>
  <si>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</si>
  <si>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</si>
  <si>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</si>
  <si>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</si>
  <si>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</si>
  <si>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</si>
  <si>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</si>
  <si>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</si>
  <si>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</si>
  <si>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</si>
  <si>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</si>
  <si>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</si>
  <si>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</si>
  <si>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</si>
  <si>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</si>
  <si>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</si>
  <si>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</si>
  <si>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</si>
  <si>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</si>
  <si>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</si>
  <si>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</si>
  <si>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</si>
  <si>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</si>
  <si>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</si>
  <si>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</si>
  <si>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</si>
  <si>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</si>
  <si>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</si>
  <si>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</si>
  <si>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</si>
  <si>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</si>
  <si>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</si>
  <si>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</si>
  <si>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</si>
  <si>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</si>
  <si>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</si>
  <si>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</si>
  <si>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</si>
  <si>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</si>
  <si>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</si>
  <si>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</si>
  <si>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</si>
  <si>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</si>
  <si>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</si>
  <si>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</si>
  <si>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</si>
  <si>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</si>
  <si>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</si>
  <si>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</si>
  <si>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</si>
  <si>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</si>
  <si>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</si>
  <si>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</si>
  <si>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</si>
  <si>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</si>
  <si>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</si>
  <si>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</si>
  <si>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</si>
  <si>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</si>
  <si>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</si>
  <si>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</si>
  <si>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</si>
  <si>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</si>
  <si>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</si>
  <si>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</si>
  <si>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</si>
  <si>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</si>
  <si>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</si>
  <si>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</si>
  <si>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</si>
  <si>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</si>
  <si>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</si>
  <si>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</si>
  <si>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</si>
  <si>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</si>
  <si>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</si>
  <si>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</si>
  <si>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</si>
  <si>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</si>
  <si>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</si>
  <si>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</si>
  <si>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</si>
  <si>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</si>
  <si>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</si>
  <si>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</si>
  <si>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</si>
  <si>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</si>
  <si>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</si>
  <si>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</si>
  <si>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</si>
  <si>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</si>
  <si>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</si>
  <si>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</si>
  <si>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</si>
  <si>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</si>
  <si>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</si>
  <si>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</si>
  <si>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</si>
  <si>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</si>
  <si>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</si>
  <si>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</si>
  <si>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</si>
  <si>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</si>
  <si>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</si>
  <si>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</si>
  <si>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</si>
  <si>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</si>
  <si>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</si>
  <si>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</si>
  <si>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</si>
  <si>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</si>
  <si>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</si>
  <si>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</si>
  <si>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</si>
  <si>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</si>
  <si>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</si>
  <si>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</si>
  <si>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</si>
  <si>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</si>
  <si>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</si>
  <si>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</si>
  <si>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</si>
  <si>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</si>
  <si>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</si>
  <si>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</si>
  <si>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</si>
  <si>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</si>
  <si>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</si>
  <si>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</si>
  <si>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</si>
  <si>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</si>
  <si>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</si>
  <si>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</si>
  <si>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</si>
  <si>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</si>
  <si>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</si>
  <si>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</si>
  <si>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</si>
  <si>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</si>
  <si>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</si>
  <si>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</si>
  <si>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</si>
  <si>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</si>
  <si>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</si>
  <si>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</si>
  <si>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</si>
  <si>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</si>
  <si>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</si>
  <si>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</si>
  <si>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</si>
  <si>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</si>
  <si>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</si>
  <si>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</si>
  <si>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</si>
  <si>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</si>
  <si>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</si>
  <si>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</si>
  <si>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</si>
  <si>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</si>
  <si>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</si>
  <si>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</si>
  <si>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</si>
  <si>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</si>
  <si>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</si>
  <si>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</si>
  <si>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</si>
  <si>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</si>
  <si>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</si>
  <si>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</si>
  <si>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</si>
  <si>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</si>
  <si>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</si>
  <si>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</si>
  <si>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</si>
  <si>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</si>
  <si>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</si>
  <si>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</si>
  <si>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</si>
  <si>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</si>
  <si>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</si>
  <si>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</si>
  <si>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</si>
  <si>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</si>
  <si>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</si>
  <si>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</si>
  <si>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</si>
  <si>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</si>
  <si>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</si>
  <si>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</si>
  <si>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</si>
  <si>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</si>
  <si>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</si>
  <si>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</si>
  <si>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</si>
  <si>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</si>
  <si>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</si>
  <si>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</si>
  <si>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</si>
  <si>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</si>
  <si>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</si>
  <si>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</si>
  <si>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</si>
  <si>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</si>
  <si>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</si>
  <si>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</si>
  <si>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</si>
  <si>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</si>
  <si>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</si>
  <si>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</si>
  <si>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</si>
  <si>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</si>
  <si>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</si>
  <si>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</si>
  <si>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</si>
  <si>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</si>
  <si>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</si>
  <si>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</si>
  <si>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</si>
  <si>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</si>
  <si>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</si>
  <si>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</si>
  <si>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</si>
  <si>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</si>
  <si>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</si>
  <si>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</si>
  <si>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</si>
  <si>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</si>
  <si>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</si>
  <si>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</si>
  <si>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</si>
  <si>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</si>
  <si>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</si>
  <si>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</si>
  <si>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</si>
  <si>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</si>
  <si>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</si>
  <si>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</si>
  <si>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</si>
  <si>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</si>
  <si>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</si>
  <si>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</si>
  <si>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</si>
  <si>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</si>
  <si>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</si>
  <si>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</si>
  <si>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</si>
  <si>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</si>
  <si>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</si>
  <si>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</si>
  <si>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</si>
  <si>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</si>
  <si>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</si>
  <si>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</si>
  <si>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</si>
  <si>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</si>
  <si>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</si>
  <si>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</si>
  <si>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</si>
  <si>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</si>
  <si>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</si>
  <si>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</si>
  <si>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</si>
  <si>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</si>
  <si>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</si>
  <si>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</si>
  <si>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</si>
  <si>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</si>
  <si>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</si>
  <si>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</si>
  <si>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</si>
  <si>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</si>
  <si>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</si>
  <si>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</si>
  <si>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</si>
  <si>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</si>
  <si>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</si>
  <si>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</si>
  <si>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</si>
  <si>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</si>
  <si>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</si>
  <si>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</si>
  <si>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</si>
  <si>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</si>
  <si>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</si>
  <si>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</si>
  <si>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</si>
  <si>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</si>
  <si>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</si>
  <si>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</si>
  <si>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</si>
  <si>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</si>
  <si>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</si>
  <si>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</si>
  <si>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</si>
  <si>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</si>
  <si>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</si>
  <si>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</si>
  <si>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</si>
  <si>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</si>
  <si>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</si>
  <si>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</si>
  <si>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</si>
  <si>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</si>
  <si>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</si>
  <si>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</si>
  <si>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</si>
  <si>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</si>
  <si>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</si>
  <si>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</si>
  <si>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</si>
  <si>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</si>
  <si>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</si>
  <si>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</si>
  <si>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</si>
  <si>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</si>
  <si>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</si>
  <si>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</si>
  <si>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</si>
  <si>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</si>
  <si>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</si>
  <si>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</si>
  <si>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</si>
  <si>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</si>
  <si>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</si>
  <si>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</si>
  <si>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</si>
  <si>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</si>
  <si>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</si>
  <si>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</si>
  <si>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</si>
  <si>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</si>
  <si>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</si>
  <si>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</si>
  <si>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</si>
  <si>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</si>
  <si>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</si>
  <si>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</si>
  <si>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</si>
  <si>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</si>
  <si>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</si>
  <si>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</si>
  <si>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</si>
  <si>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</si>
  <si>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</si>
  <si>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</si>
  <si>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</si>
  <si>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</si>
  <si>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</si>
  <si>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</si>
  <si>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</si>
  <si>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</si>
  <si>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</si>
  <si>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</si>
  <si>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</si>
  <si>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</si>
  <si>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</si>
  <si>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</si>
  <si>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</si>
  <si>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</si>
  <si>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</si>
  <si>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</si>
  <si>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</si>
  <si>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</si>
  <si>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</si>
  <si>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</si>
  <si>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</si>
  <si>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</si>
  <si>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</si>
  <si>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</si>
  <si>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</si>
  <si>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</si>
  <si>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</si>
  <si>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</si>
  <si>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</si>
  <si>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</si>
  <si>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</si>
  <si>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</si>
  <si>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</si>
  <si>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</si>
  <si>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</si>
  <si>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</si>
  <si>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</si>
  <si>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</si>
  <si>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</si>
  <si>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</si>
  <si>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</si>
  <si>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</si>
  <si>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</si>
  <si>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</si>
  <si>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</si>
  <si>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</si>
  <si>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</si>
  <si>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</si>
  <si>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</si>
  <si>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</si>
  <si>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</si>
  <si>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</si>
  <si>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</si>
  <si>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</si>
  <si>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</si>
  <si>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</si>
  <si>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</si>
  <si>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</si>
  <si>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</si>
  <si>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</si>
  <si>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</si>
  <si>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</si>
  <si>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</si>
  <si>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</si>
  <si>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</si>
  <si>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</si>
  <si>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</si>
  <si>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</si>
  <si>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</si>
  <si>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</si>
  <si>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</si>
  <si>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</si>
  <si>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</si>
  <si>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</si>
  <si>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</si>
  <si>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</si>
  <si>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</si>
  <si>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</si>
  <si>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</si>
  <si>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</si>
  <si>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</si>
  <si>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</si>
  <si>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</si>
  <si>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</si>
  <si>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</si>
  <si>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</si>
  <si>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</si>
  <si>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</si>
  <si>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</si>
  <si>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</si>
  <si>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</si>
  <si>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</si>
  <si>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</si>
  <si>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</si>
  <si>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</si>
  <si>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</si>
  <si>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</si>
  <si>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</si>
  <si>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</si>
  <si>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</si>
  <si>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</si>
  <si>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</si>
  <si>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</si>
  <si>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</si>
  <si>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</si>
  <si>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</si>
  <si>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</si>
  <si>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</si>
  <si>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</si>
  <si>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</si>
  <si>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</si>
  <si>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</si>
  <si>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</si>
  <si>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</si>
  <si>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</si>
  <si>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</si>
  <si>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</si>
  <si>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</si>
  <si>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</si>
  <si>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</si>
  <si>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</si>
  <si>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</si>
  <si>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</si>
  <si>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</si>
  <si>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</si>
  <si>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</si>
  <si>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</si>
  <si>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</si>
  <si>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</si>
  <si>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</si>
  <si>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</si>
  <si>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</si>
  <si>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</si>
  <si>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</si>
  <si>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</si>
  <si>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</si>
  <si>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</si>
  <si>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</si>
  <si>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</si>
  <si>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</si>
  <si>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</si>
  <si>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</si>
  <si>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</si>
  <si>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</si>
  <si>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</si>
  <si>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</si>
  <si>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</si>
  <si>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</si>
  <si>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</si>
  <si>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</si>
  <si>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</si>
  <si>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</si>
  <si>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</si>
  <si>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</si>
  <si>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</si>
  <si>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</si>
  <si>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</si>
  <si>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</si>
  <si>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</si>
  <si>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</si>
  <si>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</si>
  <si>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</si>
  <si>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</si>
  <si>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</si>
  <si>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</si>
  <si>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</si>
  <si>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</si>
  <si>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</si>
  <si>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</si>
  <si>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</si>
  <si>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</si>
  <si>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</si>
  <si>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</si>
  <si>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</si>
  <si>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</si>
  <si>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</si>
  <si>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</si>
  <si>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</si>
  <si>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</si>
  <si>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</si>
  <si>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</si>
  <si>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</si>
  <si>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</si>
  <si>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</si>
  <si>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</si>
  <si>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</si>
  <si>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</si>
  <si>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</si>
  <si>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</si>
  <si>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</si>
  <si>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</si>
  <si>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</si>
  <si>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</si>
  <si>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</si>
  <si>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</si>
  <si>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</si>
  <si>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</si>
  <si>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</si>
  <si>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</si>
  <si>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</si>
  <si>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</si>
  <si>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</si>
  <si>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</si>
  <si>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</si>
  <si>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</si>
  <si>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</si>
  <si>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</si>
  <si>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</si>
  <si>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</si>
  <si>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</si>
  <si>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</si>
  <si>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</si>
  <si>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</si>
  <si>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</si>
  <si>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</si>
  <si>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</si>
  <si>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</si>
  <si>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</si>
  <si>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</si>
  <si>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</si>
  <si>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</si>
  <si>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</si>
  <si>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</si>
  <si>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</si>
  <si>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</si>
  <si>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</si>
  <si>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</si>
  <si>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</si>
  <si>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</si>
  <si>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</si>
  <si>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</si>
  <si>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</si>
  <si>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</si>
  <si>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</si>
  <si>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</si>
  <si>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</si>
  <si>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</si>
  <si>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</si>
  <si>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</si>
  <si>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</si>
  <si>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</si>
  <si>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</si>
  <si>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</si>
  <si>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</si>
  <si>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</si>
  <si>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</si>
  <si>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</si>
  <si>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</si>
  <si>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</si>
  <si>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</si>
  <si>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</si>
  <si>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</si>
  <si>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</si>
  <si>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</si>
  <si>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</si>
  <si>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</si>
  <si>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</si>
  <si>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</si>
  <si>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</si>
  <si>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</si>
  <si>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</si>
  <si>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</si>
  <si>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</si>
  <si>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</si>
  <si>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</si>
  <si>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</si>
  <si>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</si>
  <si>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</si>
  <si>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</si>
  <si>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</si>
  <si>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</si>
  <si>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</si>
  <si>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</si>
  <si>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</si>
  <si>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</si>
  <si>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</si>
  <si>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</si>
  <si>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</si>
  <si>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</si>
  <si>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</si>
  <si>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</si>
  <si>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</si>
  <si>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</si>
  <si>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</si>
  <si>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</si>
  <si>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</si>
  <si>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</si>
  <si>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</si>
  <si>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</si>
  <si>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</si>
  <si>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</si>
  <si>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</si>
  <si>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</si>
  <si>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</si>
  <si>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</si>
  <si>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</si>
  <si>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</si>
  <si>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</si>
  <si>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</si>
  <si>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</si>
  <si>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</si>
  <si>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</si>
  <si>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</si>
  <si>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</si>
  <si>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</si>
  <si>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</si>
  <si>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</si>
  <si>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</si>
  <si>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</si>
  <si>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</si>
  <si>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</si>
  <si>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</si>
  <si>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</si>
  <si>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</si>
  <si>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</si>
  <si>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</si>
  <si>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</si>
  <si>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</si>
  <si>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</si>
  <si>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</si>
  <si>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</si>
  <si>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</si>
  <si>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</si>
  <si>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</si>
  <si>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</si>
  <si>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</si>
  <si>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</si>
  <si>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</si>
  <si>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</si>
  <si>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</si>
  <si>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</si>
  <si>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</si>
  <si>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</si>
  <si>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</si>
  <si>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</si>
  <si>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</si>
  <si>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</si>
  <si>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</si>
  <si>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</si>
  <si>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</si>
  <si>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</si>
  <si>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</si>
  <si>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</si>
  <si>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</si>
  <si>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</si>
  <si>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</si>
  <si>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</si>
  <si>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</si>
  <si>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</si>
  <si>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</si>
  <si>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</si>
  <si>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</si>
  <si>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</si>
  <si>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</si>
  <si>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</si>
  <si>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</si>
  <si>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</si>
  <si>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</si>
  <si>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</si>
  <si>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</si>
  <si>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</si>
  <si>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</si>
  <si>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</si>
  <si>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</si>
  <si>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</si>
  <si>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</si>
  <si>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</si>
  <si>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</si>
  <si>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</si>
  <si>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</si>
  <si>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</si>
  <si>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</si>
  <si>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</si>
  <si>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</si>
  <si>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</si>
  <si>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</si>
  <si>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</si>
  <si>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</si>
  <si>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</si>
  <si>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</si>
  <si>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</si>
  <si>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</si>
  <si>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</si>
  <si>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</si>
  <si>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</si>
  <si>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</si>
  <si>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</si>
  <si>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</si>
  <si>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</si>
  <si>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</si>
  <si>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</si>
  <si>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</si>
  <si>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</si>
  <si>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</si>
  <si>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</si>
  <si>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</si>
  <si>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</si>
  <si>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</si>
  <si>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</si>
  <si>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</si>
  <si>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</si>
  <si>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</si>
  <si>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</si>
  <si>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</si>
  <si>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</si>
  <si>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</si>
  <si>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</si>
  <si>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</si>
  <si>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</si>
  <si>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</si>
  <si>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</si>
  <si>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</si>
  <si>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</si>
  <si>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</si>
  <si>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</si>
  <si>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</si>
  <si>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</si>
  <si>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</si>
  <si>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</si>
  <si>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</si>
  <si>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</si>
  <si>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</si>
  <si>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</si>
  <si>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</si>
  <si>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</si>
  <si>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</si>
  <si>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</si>
  <si>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</si>
  <si>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</si>
  <si>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</si>
  <si>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</si>
  <si>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</si>
  <si>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</si>
  <si>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</si>
  <si>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</si>
  <si>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</si>
  <si>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</si>
  <si>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</si>
  <si>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</si>
  <si>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</si>
  <si>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</si>
  <si>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</si>
  <si>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</si>
  <si>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</si>
  <si>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</si>
  <si>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</si>
  <si>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</si>
  <si>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</si>
  <si>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</si>
  <si>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</si>
  <si>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</si>
  <si>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</si>
  <si>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</si>
  <si>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</si>
  <si>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</si>
  <si>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</si>
  <si>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</si>
  <si>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</si>
  <si>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</si>
  <si>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</si>
  <si>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</si>
  <si>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</si>
  <si>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</si>
  <si>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</si>
  <si>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</si>
  <si>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</si>
  <si>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</si>
  <si>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</si>
  <si>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</si>
  <si>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</si>
  <si>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</si>
  <si>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</si>
  <si>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</si>
  <si>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</si>
  <si>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</si>
  <si>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</si>
  <si>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</si>
  <si>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</si>
  <si>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</si>
  <si>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</si>
  <si>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</si>
  <si>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</si>
  <si>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</si>
  <si>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</si>
  <si>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</si>
  <si>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</si>
  <si>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</si>
  <si>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</si>
  <si>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</si>
  <si>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</si>
  <si>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</si>
  <si>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</si>
  <si>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</si>
  <si>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</si>
  <si>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</si>
  <si>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</si>
  <si>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</si>
  <si>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</si>
  <si>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</si>
  <si>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</si>
  <si>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</si>
  <si>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</si>
  <si>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</si>
  <si>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</si>
  <si>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</si>
  <si>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</si>
  <si>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</si>
  <si>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</si>
  <si>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</si>
  <si>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</si>
  <si>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</si>
  <si>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</si>
  <si>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</si>
  <si>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</si>
  <si>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</si>
  <si>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</si>
  <si>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</si>
  <si>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</si>
  <si>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</si>
  <si>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</si>
  <si>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</si>
  <si>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</si>
  <si>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</si>
  <si>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</si>
  <si>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</si>
  <si>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</si>
  <si>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</si>
  <si>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</si>
  <si>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</si>
  <si>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</si>
  <si>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</si>
  <si>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</si>
  <si>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</si>
  <si>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</si>
  <si>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</si>
  <si>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</si>
  <si>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</si>
  <si>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</si>
  <si>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</si>
  <si>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</si>
  <si>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</si>
  <si>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</si>
  <si>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</si>
  <si>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</si>
  <si>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</si>
  <si>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</si>
  <si>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</si>
  <si>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</si>
  <si>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</si>
  <si>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</si>
  <si>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</si>
  <si>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</si>
  <si>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</si>
  <si>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</si>
  <si>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</si>
  <si>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</si>
  <si>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</si>
  <si>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</si>
  <si>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</si>
  <si>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</si>
  <si>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</si>
  <si>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</si>
  <si>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</si>
  <si>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</si>
  <si>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</si>
  <si>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</si>
  <si>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</si>
  <si>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</si>
  <si>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</si>
  <si>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</si>
  <si>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</si>
  <si>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</si>
  <si>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</si>
  <si>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</si>
  <si>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</si>
  <si>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</si>
  <si>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</si>
  <si>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</si>
  <si>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</si>
  <si>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</si>
  <si>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</si>
  <si>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</si>
  <si>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</si>
  <si>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</si>
  <si>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</si>
  <si>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</si>
  <si>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</si>
  <si>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</si>
  <si>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</si>
  <si>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</si>
  <si>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</si>
  <si>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</si>
  <si>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</si>
  <si>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</si>
  <si>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</si>
  <si>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</si>
  <si>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</si>
  <si>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</si>
  <si>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</si>
  <si>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</si>
  <si>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</si>
  <si>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</si>
  <si>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</si>
  <si>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</si>
  <si>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</si>
  <si>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</si>
  <si>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</si>
  <si>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</si>
  <si>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</si>
  <si>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</si>
  <si>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</si>
  <si>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</si>
  <si>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</si>
  <si>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</si>
  <si>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</si>
  <si>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</si>
  <si>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</si>
  <si>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</si>
  <si>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</si>
  <si>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</si>
  <si>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</si>
  <si>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</si>
  <si>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</si>
  <si>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</si>
  <si>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</si>
  <si>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</si>
  <si>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</si>
  <si>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</si>
  <si>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</si>
  <si>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</si>
  <si>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</si>
  <si>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</si>
  <si>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</si>
  <si>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</si>
  <si>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</si>
  <si>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</si>
  <si>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</si>
  <si>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</si>
  <si>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</si>
  <si>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</si>
  <si>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</si>
  <si>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</si>
  <si>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</si>
  <si>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</si>
  <si>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</si>
  <si>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</si>
  <si>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</si>
  <si>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</si>
  <si>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</si>
  <si>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</si>
  <si>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</si>
  <si>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</si>
  <si>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</si>
  <si>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</si>
  <si>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</si>
  <si>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</si>
  <si>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</si>
  <si>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</si>
  <si>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</si>
  <si>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</si>
  <si>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</si>
  <si>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</si>
  <si>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</si>
  <si>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</si>
  <si>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</si>
  <si>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</si>
  <si>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</si>
  <si>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</si>
  <si>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</si>
  <si>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</si>
  <si>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</si>
  <si>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</si>
  <si>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</si>
  <si>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</si>
  <si>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</si>
  <si>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</si>
  <si>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</si>
  <si>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</si>
  <si>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</si>
  <si>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</si>
  <si>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</si>
  <si>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</si>
  <si>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</si>
  <si>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</si>
  <si>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</si>
  <si>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</si>
  <si>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</si>
  <si>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</si>
  <si>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</si>
  <si>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</si>
  <si>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</si>
  <si>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</si>
  <si>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</si>
  <si>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</si>
  <si>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</si>
  <si>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</si>
  <si>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</si>
  <si>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</si>
  <si>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</si>
  <si>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</si>
  <si>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</si>
  <si>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</si>
  <si>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</si>
  <si>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</si>
  <si>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</si>
  <si>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</si>
  <si>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</si>
  <si>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</si>
  <si>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</si>
  <si>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</si>
  <si>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</si>
  <si>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</si>
  <si>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</si>
  <si>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</si>
  <si>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</si>
  <si>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</si>
  <si>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</si>
  <si>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</si>
  <si>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</si>
  <si>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</si>
  <si>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</si>
  <si>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</si>
  <si>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</si>
  <si>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</si>
  <si>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</si>
  <si>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</si>
  <si>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</si>
  <si>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</si>
  <si>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</si>
  <si>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</si>
  <si>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</si>
  <si>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</si>
  <si>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</si>
  <si>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</si>
  <si>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</si>
  <si>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</si>
  <si>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</si>
  <si>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</si>
  <si>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</si>
  <si>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</si>
  <si>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</si>
  <si>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</si>
  <si>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</si>
  <si>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</si>
  <si>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</si>
  <si>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</si>
  <si>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</si>
  <si>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</si>
  <si>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</si>
  <si>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</si>
  <si>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</si>
  <si>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</si>
  <si>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</si>
  <si>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</si>
  <si>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</si>
  <si>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</si>
  <si>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</si>
  <si>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</si>
  <si>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</si>
  <si>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</si>
  <si>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</si>
  <si>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</si>
  <si>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</si>
  <si>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</si>
  <si>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</si>
  <si>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</si>
  <si>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</si>
  <si>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</si>
  <si>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</si>
  <si>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</si>
  <si>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</si>
  <si>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</si>
  <si>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</si>
  <si>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</si>
  <si>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</si>
  <si>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</si>
  <si>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</si>
  <si>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</si>
  <si>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</si>
  <si>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</si>
  <si>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</si>
  <si>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</si>
  <si>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</si>
  <si>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</si>
  <si>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</si>
  <si>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</si>
  <si>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</si>
  <si>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</si>
  <si>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</si>
  <si>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</si>
  <si>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</si>
  <si>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</si>
  <si>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</si>
  <si>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</si>
  <si>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</si>
  <si>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</si>
  <si>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</si>
  <si>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</si>
  <si>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</si>
  <si>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</si>
  <si>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</si>
  <si>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</si>
  <si>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</si>
  <si>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</si>
  <si>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</si>
  <si>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</si>
  <si>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</si>
  <si>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</si>
  <si>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</si>
  <si>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</si>
  <si>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</si>
  <si>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</si>
  <si>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</si>
  <si>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</si>
  <si>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</si>
  <si>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</si>
  <si>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</si>
  <si>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</si>
  <si>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</si>
  <si>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</si>
  <si>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</si>
  <si>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</si>
  <si>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</si>
  <si>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</si>
  <si>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</si>
  <si>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</si>
  <si>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</si>
  <si>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</si>
  <si>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</si>
  <si>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</si>
  <si>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</si>
  <si>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</si>
  <si>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</si>
  <si>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</si>
  <si>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</si>
  <si>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</si>
  <si>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</si>
  <si>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</si>
  <si>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</si>
  <si>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</si>
  <si>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</si>
  <si>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</si>
  <si>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</si>
  <si>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</si>
  <si>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</si>
  <si>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</si>
  <si>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</si>
  <si>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</si>
  <si>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</si>
  <si>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</si>
  <si>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</si>
  <si>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</si>
  <si>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</si>
  <si>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</si>
  <si>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</si>
  <si>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</si>
  <si>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</si>
  <si>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</si>
  <si>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</si>
  <si>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</si>
  <si>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</si>
  <si>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</si>
  <si>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</si>
  <si>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</si>
  <si>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</si>
  <si>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</si>
  <si>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</si>
  <si>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</si>
  <si>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</si>
  <si>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</si>
  <si>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</si>
  <si>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</si>
  <si>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</si>
  <si>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</si>
  <si>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</si>
  <si>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</si>
  <si>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</si>
  <si>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</si>
  <si>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</si>
  <si>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</si>
  <si>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</si>
  <si>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</si>
  <si>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</si>
  <si>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</si>
  <si>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</si>
  <si>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</si>
  <si>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</si>
  <si>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</si>
  <si>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</si>
  <si>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</si>
  <si>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</si>
  <si>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</si>
  <si>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</si>
  <si>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</si>
  <si>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</si>
  <si>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</si>
  <si>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</si>
  <si>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</si>
  <si>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</si>
  <si>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</si>
  <si>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</si>
  <si>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</si>
  <si>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</si>
  <si>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</si>
  <si>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</si>
  <si>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</si>
  <si>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</si>
  <si>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</si>
  <si>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</si>
  <si>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</si>
  <si>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</si>
  <si>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</si>
  <si>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</si>
  <si>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</si>
  <si>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</si>
  <si>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</si>
  <si>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</si>
  <si>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</si>
  <si>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</si>
  <si>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</si>
  <si>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</si>
  <si>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</si>
  <si>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</si>
  <si>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</si>
  <si>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</si>
  <si>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</si>
  <si>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</si>
  <si>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</si>
  <si>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</si>
  <si>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</si>
  <si>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</si>
  <si>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</si>
  <si>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</si>
  <si>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</si>
  <si>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</si>
  <si>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</si>
  <si>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</si>
  <si>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</si>
  <si>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</si>
  <si>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</si>
  <si>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</si>
  <si>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</si>
  <si>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</si>
  <si>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</si>
  <si>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</si>
  <si>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</si>
  <si>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</si>
  <si>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</si>
  <si>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</si>
  <si>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</si>
  <si>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</si>
  <si>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</si>
  <si>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</si>
  <si>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</si>
  <si>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</si>
  <si>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</si>
  <si>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</si>
  <si>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</si>
  <si>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</si>
  <si>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</si>
  <si>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</si>
  <si>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</si>
  <si>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</si>
  <si>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</si>
  <si>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</si>
  <si>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</si>
  <si>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</si>
  <si>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</si>
  <si>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</si>
  <si>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</si>
  <si>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</si>
  <si>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</si>
  <si>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</si>
  <si>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</si>
  <si>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</si>
  <si>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</si>
  <si>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</si>
  <si>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</si>
  <si>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</si>
  <si>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</si>
  <si>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</si>
  <si>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</si>
  <si>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</si>
  <si>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</si>
  <si>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</si>
  <si>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</si>
  <si>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</si>
  <si>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</si>
  <si>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</si>
  <si>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</si>
  <si>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</si>
  <si>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</si>
  <si>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</si>
  <si>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</si>
  <si>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</si>
  <si>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</si>
  <si>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</si>
  <si>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</si>
  <si>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</si>
  <si>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</si>
  <si>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</si>
  <si>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</si>
  <si>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</si>
  <si>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</si>
  <si>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</si>
  <si>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</si>
  <si>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</si>
  <si>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</si>
  <si>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</si>
  <si>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</si>
  <si>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</si>
  <si>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</si>
  <si>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</si>
  <si>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</si>
  <si>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</si>
  <si>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</si>
  <si>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</si>
  <si>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</si>
  <si>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</si>
  <si>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</si>
  <si>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</si>
  <si>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</si>
  <si>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</si>
  <si>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</si>
  <si>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</si>
  <si>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</si>
  <si>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</si>
  <si>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</si>
  <si>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</si>
  <si>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</si>
  <si>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</si>
  <si>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</si>
  <si>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</si>
  <si>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</si>
  <si>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</si>
  <si>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</si>
  <si>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</si>
  <si>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</si>
  <si>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</si>
  <si>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</si>
  <si>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</si>
  <si>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</si>
  <si>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</si>
  <si>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</si>
  <si>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</si>
  <si>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</si>
  <si>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</si>
  <si>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</si>
  <si>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</si>
  <si>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</si>
  <si>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</si>
  <si>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</si>
  <si>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</si>
  <si>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</si>
  <si>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</si>
  <si>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</si>
  <si>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</si>
  <si>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</si>
  <si>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</si>
  <si>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</si>
  <si>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</si>
  <si>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</si>
  <si>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</si>
  <si>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</si>
  <si>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</si>
  <si>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</si>
  <si>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</si>
  <si>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</si>
  <si>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</si>
  <si>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</si>
  <si>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</si>
  <si>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</si>
  <si>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</si>
  <si>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</si>
  <si>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</si>
  <si>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</si>
  <si>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</si>
  <si>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</si>
  <si>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</si>
  <si>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</si>
  <si>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</si>
  <si>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</si>
  <si>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</si>
  <si>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</si>
  <si>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</si>
  <si>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</si>
  <si>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</si>
  <si>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</si>
  <si>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</si>
  <si>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</si>
  <si>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</si>
  <si>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</si>
  <si>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</si>
  <si>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</si>
  <si>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</si>
  <si>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</si>
  <si>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</si>
  <si>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</si>
  <si>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</si>
  <si>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</si>
  <si>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</si>
  <si>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</si>
  <si>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</si>
  <si>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</si>
  <si>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</si>
  <si>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</si>
  <si>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</si>
  <si>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</si>
  <si>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</si>
  <si>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</si>
  <si>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</si>
  <si>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</si>
  <si>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</si>
  <si>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</si>
  <si>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</si>
  <si>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</si>
  <si>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</si>
  <si>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</si>
  <si>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</si>
  <si>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</si>
  <si>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</si>
  <si>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</si>
  <si>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</si>
  <si>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</si>
  <si>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</si>
  <si>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</si>
  <si>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</si>
  <si>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</si>
  <si>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</si>
  <si>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</si>
  <si>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</si>
  <si>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</si>
  <si>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</si>
  <si>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</si>
  <si>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</si>
  <si>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</si>
  <si>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</si>
  <si>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</si>
  <si>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</si>
  <si>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</si>
  <si>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</si>
  <si>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</si>
  <si>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</si>
  <si>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</si>
  <si>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</si>
  <si>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</si>
  <si>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</si>
  <si>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</si>
  <si>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</si>
  <si>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</si>
  <si>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</si>
  <si>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</si>
  <si>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</si>
  <si>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</si>
  <si>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</si>
  <si>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</si>
  <si>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</si>
  <si>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</si>
  <si>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</si>
  <si>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</si>
  <si>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</si>
  <si>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</si>
  <si>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</si>
  <si>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</si>
  <si>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</si>
  <si>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</si>
  <si>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</si>
  <si>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</si>
  <si>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</si>
  <si>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</si>
  <si>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</si>
  <si>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</si>
  <si>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</si>
  <si>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</si>
  <si>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</si>
  <si>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</si>
  <si>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</si>
  <si>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</si>
  <si>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</si>
  <si>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</si>
  <si>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</si>
  <si>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</si>
  <si>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</si>
  <si>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</si>
  <si>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</si>
  <si>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</si>
  <si>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</si>
  <si>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</si>
  <si>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</si>
  <si>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</si>
  <si>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</si>
  <si>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</si>
  <si>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</si>
  <si>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</si>
  <si>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</si>
  <si>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</si>
  <si>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</si>
  <si>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</si>
  <si>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</si>
  <si>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</si>
  <si>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</si>
  <si>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</si>
  <si>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</si>
  <si>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</si>
  <si>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</si>
  <si>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</si>
  <si>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</si>
  <si>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</si>
  <si>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</si>
  <si>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</si>
  <si>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</si>
  <si>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</si>
  <si>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</si>
  <si>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</si>
  <si>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</si>
  <si>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</si>
  <si>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</si>
  <si>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</si>
  <si>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</si>
  <si>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</si>
  <si>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</si>
  <si>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</si>
  <si>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</si>
  <si>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</si>
  <si>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</si>
  <si>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</si>
  <si>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</si>
  <si>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</si>
  <si>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</si>
  <si>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</si>
  <si>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</si>
  <si>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</si>
  <si>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</si>
  <si>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</si>
  <si>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</si>
  <si>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</si>
  <si>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</si>
  <si>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</si>
  <si>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</si>
  <si>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</si>
  <si>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</si>
  <si>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</si>
  <si>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</si>
  <si>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</si>
  <si>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</si>
  <si>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</si>
  <si>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</si>
  <si>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</si>
  <si>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</si>
  <si>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</si>
  <si>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</si>
  <si>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</si>
  <si>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</si>
  <si>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</si>
  <si>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</si>
  <si>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</si>
  <si>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</si>
  <si>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</si>
  <si>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</si>
  <si>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</si>
  <si>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</si>
  <si>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</si>
  <si>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</si>
  <si>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</si>
  <si>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</si>
  <si>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</si>
  <si>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</si>
  <si>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</si>
  <si>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</si>
  <si>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</si>
  <si>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</si>
  <si>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</si>
  <si>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</si>
  <si>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</si>
  <si>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</si>
  <si>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</si>
  <si>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</si>
  <si>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</si>
  <si>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</si>
  <si>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</si>
  <si>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</si>
  <si>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</si>
  <si>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</si>
  <si>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</si>
  <si>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</si>
  <si>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</si>
  <si>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</si>
  <si>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</si>
  <si>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</si>
  <si>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</si>
  <si>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</si>
  <si>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</si>
  <si>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</si>
  <si>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</si>
  <si>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</si>
  <si>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</si>
  <si>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</si>
  <si>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</si>
  <si>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</si>
  <si>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</si>
  <si>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</si>
  <si>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</si>
  <si>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</si>
  <si>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</si>
  <si>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</si>
  <si>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</si>
  <si>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</si>
  <si>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</si>
  <si>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</si>
  <si>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</si>
  <si>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</si>
  <si>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</si>
  <si>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</si>
  <si>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</si>
  <si>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</si>
  <si>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</si>
  <si>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</si>
  <si>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</si>
  <si>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</si>
  <si>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</si>
  <si>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</si>
  <si>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</si>
  <si>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</si>
  <si>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</si>
  <si>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</si>
  <si>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</si>
  <si>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</si>
  <si>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</si>
  <si>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</si>
  <si>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</si>
  <si>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</si>
  <si>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</si>
  <si>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</si>
  <si>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</si>
  <si>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</si>
  <si>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</si>
  <si>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</si>
  <si>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</si>
  <si>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</si>
  <si>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</si>
  <si>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</si>
  <si>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</si>
  <si>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</si>
  <si>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</si>
  <si>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</si>
  <si>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</si>
  <si>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</si>
  <si>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</si>
  <si>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</si>
  <si>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</si>
  <si>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</si>
  <si>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</si>
  <si>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</si>
  <si>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</si>
  <si>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</si>
  <si>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</si>
  <si>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</si>
  <si>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</si>
  <si>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</si>
  <si>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</si>
  <si>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</si>
  <si>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</si>
  <si>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</si>
  <si>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</si>
  <si>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</si>
  <si>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</si>
  <si>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</si>
  <si>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</si>
  <si>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</si>
  <si>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</si>
  <si>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</si>
  <si>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</si>
  <si>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</si>
  <si>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</si>
  <si>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</si>
  <si>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</si>
  <si>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</si>
  <si>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</si>
  <si>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</si>
  <si>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</si>
  <si>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</si>
  <si>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</si>
  <si>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</si>
  <si>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</si>
  <si>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</si>
  <si>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</si>
  <si>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</si>
  <si>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</si>
  <si>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</si>
  <si>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</si>
  <si>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</si>
  <si>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</si>
  <si>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</si>
  <si>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</si>
  <si>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</si>
  <si>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</si>
  <si>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</si>
  <si>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</si>
  <si>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</si>
  <si>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</si>
  <si>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</si>
  <si>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</si>
  <si>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</si>
  <si>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</si>
  <si>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</si>
  <si>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</si>
  <si>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</si>
  <si>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</si>
  <si>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</si>
  <si>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</si>
  <si>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</si>
  <si>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</si>
  <si>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</si>
  <si>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</si>
  <si>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</si>
  <si>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</si>
  <si>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</si>
  <si>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</si>
  <si>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</si>
  <si>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</si>
  <si>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</si>
  <si>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</si>
  <si>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</si>
  <si>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</si>
  <si>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</si>
  <si>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</si>
  <si>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</si>
  <si>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</si>
  <si>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</si>
  <si>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</si>
  <si>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</si>
  <si>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</si>
  <si>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</si>
  <si>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</si>
  <si>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</si>
  <si>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</si>
  <si>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</si>
  <si>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</si>
  <si>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</si>
  <si>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</si>
  <si>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</si>
  <si>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</si>
  <si>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</si>
  <si>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</si>
  <si>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</si>
  <si>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</si>
  <si>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</si>
  <si>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</si>
  <si>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</si>
  <si>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</si>
  <si>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</si>
  <si>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</si>
  <si>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</si>
  <si>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</si>
  <si>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</si>
  <si>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</si>
  <si>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</si>
  <si>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</si>
  <si>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</si>
  <si>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</si>
  <si>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</si>
  <si>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</si>
  <si>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</si>
  <si>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</si>
  <si>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</si>
  <si>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</si>
  <si>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</si>
  <si>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</si>
  <si>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</si>
  <si>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</si>
  <si>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</si>
  <si>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</si>
  <si>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</si>
  <si>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</si>
  <si>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</si>
  <si>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</si>
  <si>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</si>
  <si>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</si>
  <si>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</si>
  <si>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</si>
  <si>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</si>
  <si>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</si>
  <si>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</si>
  <si>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</si>
  <si>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</si>
  <si>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</si>
  <si>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</si>
  <si>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</si>
  <si>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</si>
  <si>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</si>
  <si>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</si>
  <si>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</si>
  <si>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</si>
  <si>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</si>
  <si>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</si>
  <si>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</si>
  <si>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</si>
  <si>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</si>
  <si>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</si>
  <si>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</si>
  <si>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</si>
  <si>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</si>
  <si>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</si>
  <si>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</si>
  <si>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</si>
  <si>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</si>
  <si>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</si>
  <si>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</si>
  <si>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</si>
  <si>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</si>
  <si>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</si>
  <si>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</si>
  <si>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</si>
  <si>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</si>
  <si>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</si>
  <si>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</si>
  <si>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</si>
  <si>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</si>
  <si>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</si>
  <si>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</si>
  <si>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</si>
  <si>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</si>
  <si>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</si>
  <si>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</si>
  <si>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</si>
  <si>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</si>
  <si>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</si>
  <si>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</si>
  <si>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</si>
  <si>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</si>
  <si>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</si>
  <si>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</si>
  <si>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</si>
  <si>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</si>
  <si>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</si>
  <si>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</si>
  <si>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</si>
  <si>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</si>
  <si>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</si>
  <si>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</si>
  <si>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</si>
  <si>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</si>
  <si>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</si>
  <si>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</si>
  <si>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</si>
  <si>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</si>
  <si>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</si>
  <si>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</si>
  <si>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</si>
  <si>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</si>
  <si>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</si>
  <si>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</si>
  <si>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</si>
  <si>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</si>
  <si>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</si>
  <si>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</si>
  <si>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</si>
  <si>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</si>
  <si>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</si>
  <si>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</si>
  <si>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</si>
  <si>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</si>
  <si>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</si>
  <si>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</si>
  <si>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</si>
  <si>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</si>
  <si>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</si>
  <si>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</si>
  <si>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</si>
  <si>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</si>
  <si>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</si>
  <si>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</si>
  <si>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</si>
  <si>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</si>
  <si>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</si>
  <si>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</si>
  <si>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</si>
  <si>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</si>
  <si>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</si>
  <si>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</si>
  <si>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</si>
  <si>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</si>
  <si>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</si>
  <si>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</si>
  <si>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</si>
  <si>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</si>
  <si>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</si>
  <si>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</si>
  <si>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</si>
  <si>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</si>
  <si>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</si>
  <si>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</si>
  <si>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</si>
  <si>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</si>
  <si>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</si>
  <si>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</si>
  <si>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</si>
  <si>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</si>
  <si>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</si>
  <si>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</si>
  <si>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</si>
  <si>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</si>
  <si>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</si>
  <si>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</si>
  <si>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</si>
  <si>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</si>
  <si>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</si>
  <si>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</si>
  <si>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</si>
  <si>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</si>
  <si>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</si>
  <si>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</si>
  <si>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</si>
  <si>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</si>
  <si>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</si>
  <si>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</si>
  <si>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</si>
  <si>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</si>
  <si>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</si>
  <si>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</si>
  <si>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</si>
  <si>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</si>
  <si>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</si>
  <si>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</si>
  <si>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</si>
  <si>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</si>
  <si>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</si>
  <si>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</si>
  <si>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</si>
  <si>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</si>
  <si>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</si>
  <si>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</si>
  <si>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</si>
  <si>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</si>
  <si>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</si>
  <si>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</si>
  <si>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</si>
  <si>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</si>
  <si>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</si>
  <si>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</si>
  <si>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</si>
  <si>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</si>
  <si>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</si>
  <si>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</si>
  <si>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</si>
  <si>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</si>
  <si>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</si>
  <si>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</si>
  <si>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</si>
  <si>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</si>
  <si>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</si>
  <si>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</si>
  <si>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</si>
  <si>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</si>
  <si>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</si>
  <si>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</si>
  <si>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</si>
  <si>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</si>
  <si>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</si>
  <si>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</si>
  <si>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</si>
  <si>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</si>
  <si>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</si>
  <si>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</si>
  <si>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</si>
  <si>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</si>
  <si>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</si>
  <si>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</si>
  <si>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</si>
  <si>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</si>
  <si>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</si>
  <si>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</si>
  <si>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</si>
  <si>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</si>
  <si>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</si>
  <si>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</si>
  <si>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</si>
  <si>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</si>
  <si>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</si>
  <si>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</si>
  <si>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</si>
  <si>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</si>
  <si>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</si>
  <si>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</si>
  <si>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</si>
  <si>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</si>
  <si>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</si>
  <si>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</si>
  <si>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</si>
  <si>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</si>
  <si>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</si>
  <si>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</si>
  <si>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</si>
  <si>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</si>
  <si>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</si>
  <si>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</si>
  <si>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</si>
  <si>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</si>
  <si>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</si>
  <si>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</si>
  <si>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</si>
  <si>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</si>
  <si>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</si>
  <si>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</si>
  <si>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</si>
  <si>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</si>
  <si>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</si>
  <si>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</si>
  <si>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</si>
  <si>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</si>
  <si>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</si>
  <si>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</si>
  <si>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</si>
  <si>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</si>
  <si>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</si>
  <si>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</si>
  <si>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</si>
  <si>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</si>
  <si>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</si>
  <si>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</si>
  <si>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</si>
  <si>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</si>
  <si>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</si>
  <si>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</si>
  <si>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</si>
  <si>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</si>
  <si>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</si>
  <si>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</si>
  <si>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</si>
  <si>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</si>
  <si>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</si>
  <si>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</si>
  <si>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</si>
  <si>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</si>
  <si>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</si>
  <si>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</si>
  <si>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</si>
  <si>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</si>
  <si>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</si>
  <si>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</si>
  <si>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</si>
  <si>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</si>
  <si>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</si>
  <si>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</si>
  <si>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</si>
  <si>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</si>
  <si>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</si>
  <si>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</si>
  <si>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</si>
  <si>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</si>
  <si>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</si>
  <si>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</si>
  <si>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</si>
  <si>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</si>
  <si>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</si>
  <si>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</si>
  <si>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</si>
  <si>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</si>
  <si>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</si>
  <si>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</si>
  <si>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</si>
  <si>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</si>
  <si>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</si>
  <si>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</si>
  <si>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</si>
  <si>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</si>
  <si>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</si>
  <si>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</si>
  <si>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</si>
  <si>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</si>
  <si>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</si>
  <si>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</si>
  <si>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</si>
  <si>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</si>
  <si>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</si>
  <si>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</si>
  <si>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</si>
  <si>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</si>
  <si>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</si>
  <si>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</si>
  <si>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</si>
  <si>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</si>
  <si>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</si>
  <si>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</si>
  <si>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</si>
  <si>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</si>
  <si>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</si>
  <si>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</si>
  <si>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</si>
  <si>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</si>
  <si>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</si>
  <si>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</si>
  <si>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</si>
  <si>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</si>
  <si>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</si>
  <si>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</si>
  <si>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</si>
  <si>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</si>
  <si>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</si>
  <si>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</si>
  <si>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</si>
  <si>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</si>
  <si>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</si>
  <si>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</si>
  <si>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</si>
  <si>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</si>
  <si>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</si>
  <si>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</si>
  <si>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</si>
  <si>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</si>
  <si>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</si>
  <si>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</si>
  <si>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</si>
  <si>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</si>
  <si>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</si>
  <si>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</si>
  <si>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</si>
  <si>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</si>
  <si>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</si>
  <si>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</si>
  <si>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</si>
  <si>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</si>
  <si>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</si>
  <si>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</si>
  <si>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</si>
  <si>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</si>
  <si>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</si>
  <si>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</si>
  <si>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</si>
  <si>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</si>
  <si>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</si>
  <si>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</si>
  <si>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</si>
  <si>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</si>
  <si>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</si>
  <si>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</si>
  <si>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</si>
  <si>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</si>
  <si>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</si>
  <si>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</si>
  <si>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</si>
  <si>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</si>
  <si>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</si>
  <si>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</si>
  <si>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</si>
  <si>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</si>
  <si>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</si>
  <si>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</si>
  <si>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</si>
  <si>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</si>
  <si>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</si>
  <si>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</si>
  <si>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</si>
  <si>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</si>
  <si>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</si>
  <si>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</si>
  <si>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</si>
  <si>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</si>
  <si>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</si>
  <si>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</si>
  <si>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</si>
  <si>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</si>
  <si>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</si>
  <si>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</si>
  <si>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</si>
  <si>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</si>
  <si>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</si>
  <si>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</si>
  <si>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</si>
  <si>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</si>
  <si>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</si>
  <si>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</si>
  <si>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</si>
  <si>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</si>
  <si>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</si>
  <si>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</si>
  <si>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</si>
  <si>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</si>
  <si>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</si>
  <si>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</si>
  <si>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</si>
  <si>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</si>
  <si>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</si>
  <si>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</si>
  <si>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</si>
  <si>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</si>
  <si>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</si>
  <si>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</si>
  <si>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</si>
  <si>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</si>
  <si>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</si>
  <si>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</si>
  <si>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</si>
  <si>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</si>
  <si>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</si>
  <si>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</si>
  <si>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</si>
  <si>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</si>
  <si>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</si>
  <si>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</si>
  <si>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</si>
  <si>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</si>
  <si>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</si>
  <si>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</si>
  <si>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</si>
  <si>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</si>
  <si>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</si>
  <si>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</si>
  <si>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</si>
  <si>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</si>
  <si>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</si>
  <si>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</si>
  <si>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</si>
  <si>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</si>
  <si>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</si>
  <si>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</si>
  <si>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</si>
  <si>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</si>
  <si>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</si>
  <si>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</si>
  <si>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</si>
  <si>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</si>
  <si>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</si>
  <si>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</si>
  <si>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</si>
  <si>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</si>
  <si>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</si>
  <si>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</si>
  <si>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</si>
  <si>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</si>
  <si>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</si>
  <si>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</si>
  <si>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</si>
  <si>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</si>
  <si>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</si>
  <si>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</si>
  <si>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</si>
  <si>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</si>
  <si>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</si>
  <si>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</si>
  <si>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</si>
  <si>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</si>
  <si>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</si>
  <si>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</si>
  <si>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</si>
  <si>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</si>
  <si>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</si>
  <si>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</si>
  <si>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</si>
  <si>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</si>
  <si>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</si>
  <si>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</si>
  <si>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</si>
  <si>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</si>
  <si>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</si>
  <si>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</si>
  <si>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</si>
  <si>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</si>
  <si>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</si>
  <si>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</si>
  <si>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</si>
  <si>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</si>
  <si>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</si>
  <si>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</si>
  <si>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</si>
  <si>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</si>
  <si>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</si>
  <si>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</si>
  <si>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</si>
  <si>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</si>
  <si>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</si>
  <si>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</si>
  <si>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</si>
  <si>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</si>
  <si>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</si>
  <si>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</si>
  <si>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</si>
  <si>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</si>
  <si>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</si>
  <si>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</si>
  <si>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</si>
  <si>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</si>
  <si>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</si>
  <si>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</si>
  <si>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</si>
  <si>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</si>
  <si>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</si>
  <si>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</si>
  <si>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</si>
  <si>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</si>
  <si>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</si>
  <si>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</si>
  <si>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</si>
  <si>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</si>
  <si>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</si>
  <si>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</si>
  <si>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</si>
  <si>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</si>
  <si>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</si>
  <si>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</si>
  <si>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</si>
  <si>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</si>
  <si>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</si>
  <si>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</si>
  <si>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</si>
  <si>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</si>
  <si>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</si>
  <si>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</si>
  <si>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</si>
  <si>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</si>
  <si>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</si>
  <si>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</si>
  <si>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</si>
  <si>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</si>
  <si>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</si>
  <si>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</si>
  <si>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</si>
  <si>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</si>
  <si>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</si>
  <si>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</si>
  <si>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</si>
  <si>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</si>
  <si>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</si>
  <si>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</si>
  <si>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</si>
  <si>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</si>
  <si>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</si>
  <si>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</si>
  <si>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</si>
  <si>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</si>
  <si>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</si>
  <si>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</si>
  <si>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</si>
  <si>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</si>
  <si>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</si>
  <si>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</si>
  <si>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</si>
  <si>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</si>
  <si>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</si>
  <si>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</si>
  <si>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</si>
  <si>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</si>
  <si>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</si>
  <si>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</si>
  <si>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</si>
  <si>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</si>
  <si>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</si>
  <si>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</si>
  <si>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</si>
  <si>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</si>
  <si>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</si>
  <si>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</si>
  <si>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</si>
  <si>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</si>
  <si>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</si>
  <si>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</si>
  <si>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</si>
  <si>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</si>
  <si>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</si>
  <si>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</si>
  <si>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</si>
  <si>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</si>
  <si>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</si>
  <si>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</si>
  <si>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</si>
  <si>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</si>
  <si>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</si>
  <si>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</si>
  <si>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</si>
  <si>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</si>
  <si>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</si>
  <si>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</si>
  <si>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</si>
  <si>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</si>
  <si>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</si>
  <si>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</si>
  <si>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</si>
  <si>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</si>
  <si>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</si>
  <si>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</si>
  <si>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</si>
  <si>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</si>
  <si>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</si>
  <si>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</si>
  <si>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</si>
  <si>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</si>
  <si>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</si>
  <si>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</si>
  <si>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</si>
  <si>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</si>
  <si>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</si>
  <si>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</si>
  <si>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</si>
  <si>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</si>
  <si>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</si>
  <si>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</si>
  <si>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</si>
  <si>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</si>
  <si>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</si>
  <si>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</si>
  <si>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</si>
  <si>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</si>
  <si>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</si>
  <si>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</si>
  <si>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</si>
  <si>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</si>
  <si>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</si>
  <si>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</si>
  <si>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</si>
  <si>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</si>
  <si>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</si>
  <si>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</si>
  <si>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</si>
  <si>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</si>
  <si>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</si>
  <si>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</si>
  <si>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</si>
  <si>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</si>
  <si>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</si>
  <si>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</si>
  <si>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</si>
  <si>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</si>
  <si>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</si>
  <si>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</si>
  <si>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</si>
  <si>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</si>
  <si>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</si>
  <si>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</si>
  <si>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</si>
  <si>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</si>
  <si>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</si>
  <si>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</si>
  <si>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</si>
  <si>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</si>
  <si>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</si>
  <si>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</si>
  <si>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</si>
  <si>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</si>
  <si>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</si>
  <si>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</si>
  <si>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</si>
  <si>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</si>
  <si>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</si>
  <si>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</si>
  <si>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</si>
  <si>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</si>
  <si>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</si>
  <si>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</si>
  <si>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</si>
  <si>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</si>
  <si>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</si>
  <si>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</si>
  <si>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</si>
  <si>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</si>
  <si>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</si>
  <si>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</si>
  <si>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</si>
  <si>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</si>
  <si>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</si>
  <si>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</si>
  <si>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</si>
  <si>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</si>
  <si>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</si>
  <si>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</si>
  <si>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</si>
  <si>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</si>
  <si>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</si>
  <si>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</si>
  <si>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</si>
  <si>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</si>
  <si>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</si>
  <si>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</si>
  <si>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</si>
  <si>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</si>
  <si>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</si>
  <si>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</si>
  <si>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</si>
  <si>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</si>
  <si>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</si>
  <si>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</si>
  <si>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</si>
  <si>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</si>
  <si>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</si>
  <si>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</si>
  <si>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</si>
  <si>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</si>
  <si>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</si>
  <si>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</si>
  <si>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</si>
  <si>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</si>
  <si>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</si>
  <si>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</si>
  <si>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</si>
  <si>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</si>
  <si>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</si>
  <si>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</si>
  <si>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</si>
  <si>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</si>
  <si>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</si>
  <si>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</si>
  <si>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</si>
  <si>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</si>
  <si>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</si>
  <si>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</si>
  <si>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</si>
  <si>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</si>
  <si>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</si>
  <si>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</si>
  <si>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</si>
  <si>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</si>
  <si>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</si>
  <si>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</si>
  <si>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</si>
  <si>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</si>
  <si>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</si>
  <si>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</si>
  <si>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</si>
  <si>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</si>
  <si>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</si>
  <si>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</si>
  <si>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</si>
  <si>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</si>
  <si>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</si>
  <si>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</si>
  <si>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</si>
  <si>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</si>
  <si>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</si>
  <si>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</si>
  <si>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</si>
  <si>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</si>
  <si>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</si>
  <si>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</si>
  <si>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</si>
  <si>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</si>
  <si>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</si>
  <si>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</si>
  <si>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</si>
  <si>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</si>
  <si>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</si>
  <si>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</si>
  <si>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</si>
  <si>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</si>
  <si>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</si>
  <si>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</si>
  <si>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</si>
  <si>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</si>
  <si>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</si>
  <si>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</si>
  <si>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</si>
  <si>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</si>
  <si>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</si>
  <si>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</si>
  <si>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</si>
  <si>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</si>
  <si>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</si>
  <si>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</si>
  <si>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</si>
  <si>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</si>
  <si>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</si>
  <si>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</si>
  <si>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</si>
  <si>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</si>
  <si>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</si>
  <si>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</si>
  <si>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</si>
  <si>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</si>
  <si>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</si>
  <si>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</si>
  <si>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</si>
  <si>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</si>
  <si>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</si>
  <si>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</si>
  <si>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</si>
  <si>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</si>
  <si>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</si>
  <si>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</si>
  <si>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</si>
  <si>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</si>
  <si>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</si>
  <si>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</si>
  <si>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</si>
  <si>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</si>
  <si>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</si>
  <si>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</si>
  <si>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</si>
  <si>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</si>
  <si>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</si>
  <si>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</si>
  <si>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</si>
  <si>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</si>
  <si>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</si>
  <si>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</si>
  <si>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</si>
  <si>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</si>
  <si>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</si>
  <si>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</si>
  <si>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</si>
  <si>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</si>
  <si>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</si>
  <si>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</si>
  <si>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</si>
  <si>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</si>
  <si>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</si>
  <si>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</si>
  <si>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</si>
  <si>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</si>
  <si>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</si>
  <si>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</si>
  <si>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</si>
  <si>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</si>
  <si>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</si>
  <si>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</si>
  <si>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</si>
  <si>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</si>
  <si>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</si>
  <si>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</si>
  <si>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</si>
  <si>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</si>
  <si>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</si>
  <si>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</si>
  <si>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</si>
  <si>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</si>
  <si>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</si>
  <si>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</si>
  <si>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</si>
  <si>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</si>
  <si>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</si>
  <si>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</si>
  <si>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</si>
  <si>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</si>
  <si>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</si>
  <si>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</si>
  <si>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</si>
  <si>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</si>
  <si>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</si>
  <si>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</si>
  <si>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</si>
  <si>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</si>
  <si>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</si>
  <si>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</si>
  <si>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</si>
  <si>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</si>
  <si>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</si>
  <si>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</si>
  <si>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</si>
  <si>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</si>
  <si>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</si>
  <si>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</si>
  <si>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</si>
  <si>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</si>
  <si>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</si>
  <si>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</si>
  <si>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</si>
  <si>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</si>
  <si>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</si>
  <si>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</si>
  <si>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</si>
  <si>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</si>
  <si>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</si>
  <si>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</si>
  <si>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</si>
  <si>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</si>
  <si>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</si>
  <si>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</si>
  <si>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</si>
  <si>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</si>
  <si>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</si>
  <si>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</si>
  <si>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</si>
  <si>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</si>
  <si>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</si>
  <si>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</si>
  <si>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</si>
  <si>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</si>
  <si>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</si>
  <si>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</si>
  <si>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</si>
  <si>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</si>
  <si>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</si>
  <si>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</si>
  <si>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</si>
  <si>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</si>
  <si>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</si>
  <si>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</si>
  <si>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</si>
  <si>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</si>
  <si>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</si>
  <si>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</si>
  <si>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</si>
  <si>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</si>
  <si>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</si>
  <si>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</si>
  <si>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</si>
  <si>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</si>
  <si>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</si>
  <si>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</si>
  <si>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</si>
  <si>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</si>
  <si>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</si>
  <si>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</si>
  <si>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</si>
  <si>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</si>
  <si>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</si>
  <si>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</si>
  <si>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</si>
  <si>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</si>
  <si>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</si>
  <si>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</si>
  <si>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</si>
  <si>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</si>
  <si>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</si>
  <si>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</si>
  <si>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</si>
  <si>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</si>
  <si>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</si>
  <si>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</si>
  <si>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</si>
  <si>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</si>
  <si>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</si>
  <si>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</si>
  <si>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</si>
  <si>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</si>
  <si>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</si>
  <si>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</si>
  <si>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</si>
  <si>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</si>
  <si>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</si>
  <si>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</si>
  <si>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</si>
  <si>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</si>
  <si>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</si>
  <si>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</si>
  <si>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</si>
  <si>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</si>
  <si>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</si>
  <si>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</si>
  <si>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</si>
  <si>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</si>
  <si>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</si>
  <si>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</si>
  <si>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</si>
  <si>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</si>
  <si>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</si>
  <si>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</si>
  <si>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</si>
  <si>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</si>
  <si>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</si>
  <si>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</si>
  <si>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</si>
  <si>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</si>
  <si>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</si>
  <si>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</si>
  <si>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</si>
  <si>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</si>
  <si>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</si>
  <si>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</si>
  <si>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</si>
  <si>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</si>
  <si>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</si>
  <si>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</si>
  <si>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</si>
  <si>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</si>
  <si>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</si>
  <si>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</si>
  <si>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</si>
  <si>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</si>
  <si>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</si>
  <si>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</si>
  <si>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</si>
  <si>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</si>
  <si>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</si>
  <si>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</si>
  <si>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</si>
  <si>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</si>
  <si>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</si>
  <si>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</si>
  <si>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</si>
  <si>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</si>
  <si>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</si>
  <si>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</si>
  <si>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</si>
  <si>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</si>
  <si>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</si>
  <si>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</si>
  <si>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</si>
  <si>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</si>
  <si>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</si>
  <si>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</si>
  <si>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</si>
  <si>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</si>
  <si>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</si>
  <si>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</si>
  <si>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</si>
  <si>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</si>
  <si>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</si>
  <si>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</si>
  <si>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</si>
  <si>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</si>
  <si>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</si>
  <si>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</si>
  <si>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</si>
  <si>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</si>
  <si>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</si>
  <si>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</si>
  <si>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</si>
  <si>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</si>
  <si>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</si>
  <si>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</si>
  <si>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</si>
  <si>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</si>
  <si>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</si>
  <si>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</si>
  <si>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</si>
  <si>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</si>
  <si>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</si>
  <si>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</si>
  <si>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</si>
  <si>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</si>
  <si>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</si>
  <si>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</si>
  <si>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</si>
  <si>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</si>
  <si>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</si>
  <si>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</si>
  <si>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</si>
  <si>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</si>
  <si>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</si>
  <si>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</si>
  <si>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</si>
  <si>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</si>
  <si>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</si>
  <si>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</si>
  <si>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</si>
  <si>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</si>
  <si>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</si>
  <si>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</si>
  <si>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</si>
  <si>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</si>
  <si>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</si>
  <si>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</si>
  <si>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</si>
  <si>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</si>
  <si>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</si>
  <si>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</si>
  <si>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</si>
  <si>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</si>
  <si>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</si>
  <si>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</si>
  <si>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</si>
  <si>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</si>
  <si>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</si>
  <si>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</si>
  <si>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</si>
  <si>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</si>
  <si>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</si>
  <si>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</si>
  <si>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</si>
  <si>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</si>
  <si>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</si>
  <si>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</si>
  <si>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</si>
  <si>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</si>
  <si>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</si>
  <si>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</si>
  <si>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</si>
  <si>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</si>
  <si>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</si>
  <si>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</si>
  <si>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</si>
  <si>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</si>
  <si>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</si>
  <si>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</si>
  <si>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</si>
  <si>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</si>
  <si>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</si>
  <si>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</si>
  <si>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</si>
  <si>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</si>
  <si>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</si>
  <si>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</si>
  <si>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</si>
  <si>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</si>
  <si>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</si>
  <si>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</si>
  <si>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</si>
  <si>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</si>
  <si>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</si>
  <si>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</si>
  <si>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</si>
  <si>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</si>
  <si>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</si>
  <si>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</si>
  <si>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</si>
  <si>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</si>
  <si>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</si>
  <si>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</si>
  <si>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</si>
  <si>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</si>
  <si>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</si>
  <si>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</si>
  <si>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</si>
  <si>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</si>
  <si>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</si>
  <si>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</si>
  <si>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</si>
  <si>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</si>
  <si>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</si>
  <si>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</si>
  <si>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</si>
  <si>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</si>
  <si>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</si>
  <si>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</si>
  <si>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</si>
  <si>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</si>
  <si>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</si>
  <si>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</si>
  <si>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</si>
  <si>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</si>
  <si>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</si>
  <si>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</si>
  <si>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</si>
  <si>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</si>
  <si>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</si>
  <si>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</si>
  <si>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</si>
  <si>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</si>
  <si>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</si>
  <si>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</si>
  <si>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</si>
  <si>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</si>
  <si>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</si>
  <si>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</si>
  <si>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</si>
  <si>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</si>
  <si>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</si>
  <si>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</si>
  <si>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</si>
  <si>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</si>
  <si>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</si>
  <si>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</si>
  <si>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</si>
  <si>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</si>
  <si>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</si>
  <si>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</si>
  <si>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</si>
  <si>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</si>
  <si>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</si>
  <si>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</si>
  <si>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</si>
  <si>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</si>
  <si>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</si>
  <si>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</si>
  <si>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</si>
  <si>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</si>
  <si>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</si>
  <si>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</si>
  <si>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</si>
  <si>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</si>
  <si>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</si>
  <si>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</si>
  <si>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</si>
  <si>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</si>
  <si>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</si>
  <si>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</si>
  <si>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</si>
  <si>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</si>
  <si>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</si>
  <si>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</si>
  <si>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</si>
  <si>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</si>
  <si>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</si>
  <si>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</si>
  <si>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</si>
  <si>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</si>
  <si>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</si>
  <si>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</si>
  <si>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</si>
  <si>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</si>
  <si>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</si>
  <si>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</si>
  <si>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</si>
  <si>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</si>
  <si>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</si>
  <si>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</si>
  <si>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</si>
  <si>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</si>
  <si>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</si>
  <si>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</si>
  <si>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</si>
  <si>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</si>
  <si>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</si>
  <si>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</si>
  <si>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</si>
  <si>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</si>
  <si>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</si>
  <si>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</si>
  <si>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</si>
  <si>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</si>
  <si>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</si>
  <si>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</si>
  <si>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</si>
  <si>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</si>
  <si>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</si>
  <si>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</si>
  <si>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</si>
  <si>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</si>
  <si>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</si>
  <si>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</si>
  <si>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</si>
  <si>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</si>
  <si>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</si>
  <si>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</si>
  <si>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</si>
  <si>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</si>
  <si>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</si>
  <si>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</si>
  <si>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</si>
  <si>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</si>
  <si>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</si>
  <si>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</si>
  <si>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</si>
  <si>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</si>
  <si>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</si>
  <si>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</si>
  <si>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</si>
  <si>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</si>
  <si>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</si>
  <si>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</si>
  <si>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</si>
  <si>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</si>
  <si>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</si>
  <si>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</si>
  <si>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</si>
  <si>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</si>
  <si>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</si>
  <si>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</si>
  <si>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</si>
  <si>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</si>
  <si>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</si>
  <si>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</si>
  <si>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</si>
  <si>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</si>
  <si>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</si>
  <si>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</si>
  <si>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</si>
  <si>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</si>
  <si>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</si>
  <si>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</si>
  <si>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</si>
  <si>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</si>
  <si>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</si>
  <si>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</si>
  <si>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</si>
  <si>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</si>
  <si>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</si>
  <si>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</si>
  <si>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</si>
  <si>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</si>
  <si>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</si>
  <si>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</si>
  <si>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</si>
  <si>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</si>
  <si>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</si>
  <si>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</si>
  <si>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</si>
  <si>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</si>
  <si>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</si>
  <si>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</si>
  <si>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</si>
  <si>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</si>
  <si>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</si>
  <si>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</si>
  <si>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</si>
  <si>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</si>
  <si>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</si>
  <si>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</si>
  <si>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</si>
  <si>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</si>
  <si>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</si>
  <si>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</si>
  <si>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</si>
  <si>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</si>
  <si>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</si>
  <si>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</si>
  <si>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</si>
  <si>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</si>
  <si>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</si>
  <si>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</si>
  <si>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</si>
  <si>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</si>
  <si>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</si>
  <si>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</si>
  <si>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</si>
  <si>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</si>
  <si>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</si>
  <si>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</si>
  <si>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</si>
  <si>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</si>
  <si>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</si>
  <si>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</si>
  <si>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</si>
  <si>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</si>
  <si>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</si>
  <si>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</si>
  <si>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</si>
  <si>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</si>
  <si>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</si>
  <si>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</si>
  <si>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</si>
  <si>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</si>
  <si>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</si>
  <si>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</si>
  <si>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</si>
  <si>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</si>
  <si>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</si>
  <si>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</si>
  <si>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</si>
  <si>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</si>
  <si>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</si>
  <si>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</si>
  <si>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</si>
  <si>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</si>
  <si>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</si>
  <si>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</si>
  <si>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</si>
  <si>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</si>
  <si>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</si>
  <si>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</si>
  <si>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</si>
  <si>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</si>
  <si>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</si>
  <si>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</si>
  <si>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</si>
  <si>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</si>
  <si>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</si>
  <si>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</si>
  <si>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</si>
  <si>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</si>
  <si>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</si>
  <si>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</si>
  <si>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</si>
  <si>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</si>
  <si>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</si>
  <si>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</si>
  <si>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</si>
  <si>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</si>
  <si>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</si>
  <si>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</si>
  <si>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</si>
  <si>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</si>
  <si>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</si>
  <si>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</si>
  <si>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</si>
  <si>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</si>
  <si>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</si>
  <si>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</si>
  <si>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</si>
  <si>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</si>
  <si>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</si>
  <si>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</si>
  <si>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</si>
  <si>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</si>
  <si>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</si>
  <si>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</si>
  <si>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</si>
  <si>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</si>
  <si>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</si>
  <si>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</si>
  <si>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</si>
  <si>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</si>
  <si>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</si>
  <si>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</si>
  <si>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</si>
  <si>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</si>
  <si>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</si>
  <si>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</si>
  <si>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</si>
  <si>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</si>
  <si>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</si>
  <si>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</si>
  <si>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</si>
  <si>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</si>
  <si>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</si>
  <si>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</si>
  <si>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</si>
  <si>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</si>
  <si>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</si>
  <si>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</si>
  <si>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</si>
  <si>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</si>
  <si>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</si>
  <si>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</si>
  <si>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</si>
  <si>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</si>
  <si>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</si>
  <si>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</si>
  <si>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</si>
  <si>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</si>
  <si>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</si>
  <si>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</si>
  <si>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</si>
  <si>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</si>
  <si>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</si>
  <si>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</si>
  <si>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</si>
  <si>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</si>
  <si>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</si>
  <si>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</si>
  <si>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</si>
  <si>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</si>
  <si>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</si>
  <si>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</si>
  <si>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</si>
  <si>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</si>
  <si>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</si>
  <si>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</si>
  <si>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</si>
  <si>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</si>
  <si>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</si>
  <si>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</si>
  <si>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</si>
  <si>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</si>
  <si>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</si>
  <si>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</si>
  <si>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</si>
  <si>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</si>
  <si>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</si>
  <si>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</si>
  <si>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</si>
  <si>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</si>
  <si>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</si>
  <si>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</si>
  <si>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</si>
  <si>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</si>
  <si>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</si>
  <si>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</si>
  <si>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</si>
  <si>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</si>
  <si>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</si>
  <si>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</si>
  <si>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</si>
  <si>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</si>
  <si>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</si>
  <si>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</si>
  <si>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</si>
  <si>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</si>
  <si>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</si>
  <si>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</si>
  <si>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</si>
  <si>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</si>
  <si>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</si>
  <si>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</si>
  <si>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</si>
  <si>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</si>
  <si>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</si>
  <si>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</si>
  <si>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</si>
  <si>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</si>
  <si>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</si>
  <si>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</si>
  <si>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</si>
  <si>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</si>
  <si>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</si>
  <si>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</si>
  <si>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</si>
  <si>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</si>
  <si>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</si>
  <si>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</si>
  <si>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</si>
  <si>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</si>
  <si>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</si>
  <si>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</si>
  <si>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</si>
  <si>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</si>
  <si>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</si>
  <si>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</si>
  <si>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</si>
  <si>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</si>
  <si>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</si>
  <si>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</si>
  <si>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</si>
  <si>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</si>
  <si>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</si>
  <si>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</si>
  <si>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</si>
  <si>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</si>
  <si>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</si>
  <si>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</si>
  <si>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</si>
  <si>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</si>
  <si>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</si>
  <si>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</si>
  <si>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</si>
  <si>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</si>
  <si>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</si>
  <si>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</si>
  <si>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</si>
  <si>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</si>
  <si>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</si>
  <si>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</si>
  <si>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</si>
  <si>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</si>
  <si>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</si>
  <si>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</si>
  <si>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</si>
  <si>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</si>
  <si>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</si>
  <si>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</si>
  <si>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</si>
  <si>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</si>
  <si>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</si>
  <si>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</si>
  <si>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</si>
  <si>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</si>
  <si>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</si>
  <si>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</si>
  <si>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</si>
  <si>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</si>
  <si>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</si>
  <si>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</si>
  <si>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</si>
  <si>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</si>
  <si>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</si>
  <si>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</si>
  <si>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</si>
  <si>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</si>
  <si>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</si>
  <si>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</si>
  <si>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</si>
  <si>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</si>
  <si>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</si>
  <si>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</si>
  <si>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</si>
  <si>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</si>
  <si>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</si>
  <si>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</si>
  <si>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</si>
  <si>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</si>
  <si>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</si>
  <si>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</si>
  <si>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</si>
  <si>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</si>
  <si>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</si>
  <si>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</si>
  <si>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</si>
  <si>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</si>
  <si>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</si>
  <si>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</si>
  <si>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</si>
  <si>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</si>
  <si>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</si>
  <si>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</si>
  <si>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</si>
  <si>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</si>
  <si>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</si>
  <si>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</si>
  <si>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</si>
  <si>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</si>
  <si>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</si>
  <si>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</si>
  <si>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</si>
  <si>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</si>
  <si>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</si>
  <si>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</si>
  <si>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</si>
  <si>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</si>
  <si>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</si>
  <si>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</si>
  <si>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</si>
  <si>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</si>
  <si>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</si>
  <si>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</si>
  <si>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</si>
  <si>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</si>
  <si>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</si>
  <si>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</si>
  <si>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</si>
  <si>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</si>
  <si>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</si>
  <si>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</si>
  <si>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</si>
  <si>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</si>
  <si>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</si>
  <si>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</si>
  <si>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</si>
  <si>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</si>
  <si>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</si>
  <si>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</si>
  <si>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</si>
  <si>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</si>
  <si>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</si>
  <si>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</si>
  <si>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</si>
  <si>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</si>
  <si>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</si>
  <si>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</si>
  <si>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</si>
  <si>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</si>
  <si>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</si>
  <si>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</si>
  <si>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</si>
  <si>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</si>
  <si>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</si>
  <si>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</si>
  <si>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</si>
  <si>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</si>
  <si>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</si>
  <si>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</si>
  <si>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</si>
  <si>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</si>
  <si>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</si>
  <si>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</si>
  <si>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</si>
  <si>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</si>
  <si>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</si>
  <si>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</si>
  <si>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</si>
  <si>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</si>
  <si>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</si>
  <si>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</si>
  <si>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</si>
  <si>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</si>
  <si>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</si>
  <si>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</si>
  <si>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</si>
  <si>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</si>
  <si>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</si>
  <si>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</si>
  <si>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</si>
  <si>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</si>
  <si>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</si>
  <si>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</si>
  <si>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</si>
  <si>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</si>
  <si>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</si>
  <si>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</si>
  <si>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</si>
  <si>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</si>
  <si>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</si>
  <si>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</si>
  <si>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</si>
  <si>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</si>
  <si>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</si>
  <si>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</si>
  <si>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</si>
  <si>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</si>
  <si>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</si>
  <si>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</si>
  <si>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</si>
  <si>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</si>
  <si>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</si>
  <si>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</si>
  <si>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</si>
  <si>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</si>
  <si>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</si>
  <si>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</si>
  <si>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</si>
  <si>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</si>
  <si>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</si>
  <si>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</si>
  <si>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</si>
  <si>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</si>
  <si>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</si>
  <si>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</si>
  <si>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</si>
  <si>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</si>
  <si>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</si>
  <si>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</si>
  <si>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</si>
  <si>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</si>
  <si>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</si>
  <si>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</si>
  <si>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</si>
  <si>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</si>
  <si>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</si>
  <si>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</si>
  <si>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</si>
  <si>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</si>
  <si>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</si>
  <si>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</si>
  <si>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</si>
  <si>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</si>
  <si>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</si>
  <si>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</si>
  <si>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</si>
  <si>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</si>
  <si>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</si>
  <si>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</si>
  <si>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</si>
  <si>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</si>
  <si>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</si>
  <si>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</si>
  <si>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</si>
  <si>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</si>
  <si>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</si>
  <si>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</si>
  <si>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</si>
  <si>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</si>
  <si>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</si>
  <si>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</si>
  <si>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</si>
  <si>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</si>
  <si>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</si>
  <si>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</si>
  <si>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</si>
  <si>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</si>
  <si>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</si>
  <si>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</si>
  <si>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</si>
  <si>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</si>
  <si>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</si>
  <si>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</si>
  <si>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</si>
  <si>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</si>
  <si>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</si>
  <si>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</si>
  <si>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</si>
  <si>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</si>
  <si>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</si>
  <si>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</si>
  <si>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</si>
  <si>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</si>
  <si>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</si>
  <si>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</si>
  <si>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</si>
  <si>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</si>
  <si>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</si>
  <si>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</si>
  <si>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</si>
  <si>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</si>
  <si>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</si>
  <si>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</si>
  <si>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</si>
  <si>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</si>
  <si>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</si>
  <si>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</si>
  <si>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</si>
  <si>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</si>
  <si>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</si>
  <si>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</si>
  <si>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</si>
  <si>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</si>
  <si>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</si>
  <si>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</si>
  <si>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</si>
  <si>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</si>
  <si>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</si>
  <si>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</si>
  <si>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</si>
  <si>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</si>
  <si>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</si>
  <si>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</si>
  <si>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</si>
  <si>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</si>
  <si>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</si>
  <si>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</si>
  <si>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</si>
  <si>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</si>
  <si>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</si>
  <si>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</si>
  <si>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</si>
  <si>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</si>
  <si>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</si>
  <si>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</si>
  <si>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</si>
  <si>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</si>
  <si>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</si>
  <si>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</si>
  <si>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</si>
  <si>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</si>
  <si>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</si>
  <si>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</si>
  <si>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</si>
  <si>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</si>
  <si>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</si>
  <si>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</si>
  <si>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</si>
  <si>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</si>
  <si>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</si>
  <si>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</si>
  <si>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</si>
  <si>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</si>
  <si>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</si>
  <si>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</si>
  <si>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</si>
  <si>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</si>
  <si>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</si>
  <si>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</si>
  <si>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</si>
  <si>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</si>
  <si>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</si>
  <si>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</si>
  <si>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</si>
  <si>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</si>
  <si>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</si>
  <si>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</si>
  <si>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</si>
  <si>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</si>
  <si>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</si>
  <si>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</si>
  <si>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</si>
  <si>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</si>
  <si>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</si>
  <si>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</si>
  <si>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</si>
  <si>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</si>
  <si>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</si>
  <si>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</si>
  <si>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</si>
  <si>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</si>
  <si>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</si>
  <si>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</si>
  <si>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</si>
  <si>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</si>
  <si>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</si>
  <si>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</si>
  <si>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</si>
  <si>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</si>
  <si>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</si>
  <si>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</si>
  <si>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</si>
  <si>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</si>
  <si>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</si>
  <si>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</si>
  <si>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</si>
  <si>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</si>
  <si>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</si>
  <si>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</si>
  <si>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</si>
  <si>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</si>
  <si>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</si>
  <si>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</si>
  <si>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</si>
  <si>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</si>
  <si>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</si>
  <si>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</si>
  <si>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</si>
  <si>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</si>
  <si>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</si>
  <si>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</si>
  <si>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</si>
  <si>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</si>
  <si>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</si>
  <si>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</si>
  <si>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</si>
  <si>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</si>
  <si>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</si>
  <si>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</si>
  <si>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</si>
  <si>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</si>
  <si>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</si>
  <si>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</si>
  <si>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</si>
  <si>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</si>
  <si>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</si>
  <si>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</si>
  <si>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</si>
  <si>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</si>
  <si>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</si>
  <si>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</si>
  <si>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</si>
  <si>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</si>
  <si>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</si>
  <si>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</si>
  <si>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</si>
  <si>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</si>
  <si>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</si>
  <si>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</si>
  <si>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</si>
  <si>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</si>
  <si>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</si>
  <si>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</si>
  <si>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</si>
  <si>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</si>
  <si>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</si>
  <si>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</si>
  <si>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</si>
  <si>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</si>
  <si>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</si>
  <si>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</si>
  <si>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</si>
  <si>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</si>
  <si>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</si>
  <si>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</si>
  <si>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</si>
  <si>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</si>
  <si>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</si>
  <si>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</si>
  <si>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</si>
  <si>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</si>
  <si>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</si>
  <si>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</si>
  <si>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</si>
  <si>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</si>
  <si>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</si>
  <si>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</si>
  <si>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</si>
  <si>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</si>
  <si>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</si>
  <si>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</si>
  <si>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</si>
  <si>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</si>
  <si>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</si>
  <si>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</si>
  <si>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</si>
  <si>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</si>
  <si>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</si>
  <si>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</si>
  <si>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</si>
  <si>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</si>
  <si>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</si>
  <si>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</si>
  <si>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</si>
  <si>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</si>
  <si>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</si>
  <si>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</si>
  <si>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</si>
  <si>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</si>
  <si>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</si>
  <si>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</si>
  <si>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</si>
  <si>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</si>
  <si>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</si>
  <si>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</si>
  <si>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</si>
  <si>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</si>
  <si>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</si>
  <si>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</si>
  <si>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</si>
  <si>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</si>
  <si>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</si>
  <si>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</si>
  <si>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</si>
  <si>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</si>
  <si>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</si>
  <si>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</si>
  <si>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</si>
  <si>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</si>
  <si>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</si>
  <si>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</si>
  <si>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</si>
  <si>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</si>
  <si>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</si>
  <si>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</si>
  <si>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</si>
  <si>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</si>
  <si>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</si>
  <si>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</si>
  <si>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</si>
  <si>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</si>
  <si>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</si>
  <si>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</si>
  <si>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</si>
  <si>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</si>
  <si>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</si>
  <si>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</si>
  <si>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</si>
  <si>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</si>
  <si>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</si>
  <si>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</si>
  <si>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</si>
  <si>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</si>
  <si>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</si>
  <si>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</si>
  <si>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</si>
  <si>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</si>
  <si>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</si>
  <si>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</si>
  <si>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</si>
  <si>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</si>
  <si>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</si>
  <si>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</si>
  <si>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</si>
  <si>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</si>
  <si>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</si>
  <si>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</si>
  <si>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</si>
  <si>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</si>
  <si>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</si>
  <si>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</si>
  <si>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</si>
  <si>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</si>
  <si>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</si>
  <si>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</si>
  <si>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</si>
  <si>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</si>
  <si>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</si>
  <si>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</si>
  <si>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</si>
  <si>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</si>
  <si>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</si>
  <si>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</si>
  <si>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</si>
  <si>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</si>
  <si>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</si>
  <si>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</si>
  <si>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</si>
  <si>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</si>
  <si>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</si>
  <si>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</si>
  <si>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</si>
  <si>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</si>
  <si>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</si>
  <si>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</si>
  <si>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</si>
  <si>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</si>
  <si>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</si>
  <si>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</si>
  <si>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</si>
  <si>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</si>
  <si>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</si>
  <si>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</si>
  <si>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</si>
  <si>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</si>
  <si>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</si>
  <si>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</si>
  <si>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</si>
  <si>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</si>
  <si>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</si>
  <si>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</si>
  <si>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</si>
  <si>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</si>
  <si>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</si>
  <si>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</si>
  <si>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</si>
  <si>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</si>
  <si>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</si>
  <si>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</si>
  <si>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</si>
  <si>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</si>
  <si>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</si>
  <si>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</si>
  <si>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</si>
  <si>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</si>
  <si>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</si>
  <si>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</si>
  <si>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</si>
  <si>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</si>
  <si>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</si>
  <si>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</si>
  <si>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</si>
  <si>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</si>
  <si>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</si>
  <si>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</si>
  <si>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</si>
  <si>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</si>
  <si>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</si>
  <si>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</si>
  <si>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</si>
  <si>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</si>
  <si>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</si>
  <si>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</si>
  <si>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</si>
  <si>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</si>
  <si>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</si>
  <si>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</si>
  <si>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</si>
  <si>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</si>
  <si>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</si>
  <si>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</si>
  <si>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</si>
  <si>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</si>
  <si>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</si>
  <si>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</si>
  <si>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</si>
  <si>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</si>
  <si>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</si>
  <si>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</si>
  <si>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</si>
  <si>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</si>
  <si>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</si>
  <si>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</si>
  <si>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</si>
  <si>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</si>
  <si>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</si>
  <si>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</si>
  <si>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</si>
  <si>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</si>
  <si>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</si>
  <si>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</si>
  <si>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</si>
  <si>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</si>
  <si>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</si>
  <si>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</si>
  <si>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</si>
  <si>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</si>
  <si>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</si>
  <si>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</si>
  <si>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</si>
  <si>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</si>
  <si>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</si>
  <si>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</si>
  <si>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</si>
  <si>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</si>
  <si>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</si>
  <si>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</si>
  <si>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</si>
  <si>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</si>
  <si>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</si>
  <si>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</si>
  <si>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</si>
  <si>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</si>
  <si>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</si>
  <si>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</si>
  <si>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</si>
  <si>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</si>
  <si>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</si>
  <si>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</si>
  <si>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</si>
  <si>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</si>
  <si>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</si>
  <si>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</si>
  <si>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</si>
  <si>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</si>
  <si>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</si>
  <si>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</si>
  <si>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</si>
  <si>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</si>
  <si>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</si>
  <si>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</si>
  <si>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</si>
  <si>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</si>
  <si>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</si>
  <si>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</si>
  <si>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</si>
  <si>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</si>
  <si>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</si>
  <si>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</si>
  <si>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</si>
  <si>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</si>
  <si>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</si>
  <si>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</si>
  <si>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</si>
  <si>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</si>
  <si>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</si>
  <si>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</si>
  <si>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</si>
  <si>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</si>
  <si>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</si>
  <si>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</si>
  <si>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</si>
  <si>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</si>
  <si>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</si>
  <si>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</si>
  <si>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</si>
  <si>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</si>
  <si>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</si>
  <si>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</si>
  <si>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</si>
  <si>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</si>
  <si>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</si>
  <si>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</si>
  <si>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</si>
  <si>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</si>
  <si>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</si>
  <si>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</si>
  <si>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</si>
  <si>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</si>
  <si>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</si>
  <si>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</si>
  <si>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</si>
  <si>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</si>
  <si>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</si>
  <si>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</si>
  <si>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</si>
  <si>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</si>
  <si>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</si>
  <si>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</si>
  <si>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</si>
  <si>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</si>
  <si>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</si>
  <si>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</si>
  <si>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</si>
  <si>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</si>
  <si>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</si>
  <si>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</si>
  <si>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</si>
  <si>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</si>
  <si>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</si>
  <si>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</si>
  <si>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</si>
  <si>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</si>
  <si>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</si>
  <si>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</si>
  <si>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</si>
  <si>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</si>
  <si>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</si>
  <si>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</si>
  <si>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</si>
  <si>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</si>
  <si>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</si>
  <si>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</si>
  <si>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</si>
  <si>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</si>
  <si>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</si>
  <si>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</si>
  <si>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</si>
  <si>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</si>
  <si>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</si>
  <si>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</si>
  <si>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</si>
  <si>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</si>
  <si>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</si>
  <si>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</si>
  <si>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</si>
  <si>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</si>
  <si>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</si>
  <si>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</si>
  <si>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</si>
  <si>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</si>
  <si>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</si>
  <si>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</si>
  <si>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</si>
  <si>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</si>
  <si>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</si>
  <si>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</si>
  <si>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</si>
  <si>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</si>
  <si>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</si>
  <si>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</si>
  <si>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</si>
  <si>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</si>
  <si>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</si>
  <si>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</si>
  <si>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</si>
  <si>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</si>
  <si>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</si>
  <si>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</si>
  <si>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</si>
  <si>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</si>
  <si>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</si>
  <si>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</si>
  <si>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</si>
  <si>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</si>
  <si>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</si>
  <si>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</si>
  <si>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</si>
  <si>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</si>
  <si>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</si>
  <si>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</si>
  <si>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</si>
  <si>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</si>
  <si>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</si>
  <si>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</si>
  <si>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</si>
  <si>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</si>
  <si>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</si>
  <si>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</si>
  <si>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</si>
  <si>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</si>
  <si>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</si>
  <si>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</si>
  <si>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</si>
  <si>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</si>
  <si>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</si>
  <si>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</si>
  <si>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</si>
  <si>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</si>
  <si>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</si>
  <si>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</si>
  <si>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</si>
  <si>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</si>
  <si>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</si>
  <si>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</si>
  <si>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</si>
  <si>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</si>
  <si>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</si>
  <si>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</si>
  <si>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</si>
  <si>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</si>
  <si>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</si>
  <si>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</si>
  <si>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</si>
  <si>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</si>
  <si>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</si>
  <si>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</si>
  <si>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</si>
  <si>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</si>
  <si>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</si>
  <si>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</si>
  <si>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</si>
  <si>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</si>
  <si>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</si>
  <si>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</si>
  <si>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</si>
  <si>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</si>
  <si>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</si>
  <si>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</si>
  <si>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</si>
  <si>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</si>
  <si>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</si>
  <si>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</si>
  <si>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</si>
  <si>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</si>
  <si>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</si>
  <si>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</si>
  <si>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</si>
  <si>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</si>
  <si>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</si>
  <si>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</si>
  <si>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</si>
  <si>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</si>
  <si>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</si>
  <si>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</si>
  <si>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</si>
  <si>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</si>
  <si>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</si>
  <si>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</si>
  <si>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</si>
  <si>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</si>
  <si>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</si>
  <si>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</si>
  <si>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</si>
  <si>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</si>
  <si>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</si>
  <si>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</si>
  <si>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</si>
  <si>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</si>
  <si>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</si>
  <si>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</si>
  <si>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</si>
  <si>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</si>
  <si>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</si>
  <si>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</si>
  <si>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</si>
  <si>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</si>
  <si>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</si>
  <si>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</si>
  <si>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</si>
  <si>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</si>
  <si>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</si>
  <si>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</si>
  <si>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</si>
  <si>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</si>
  <si>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</si>
  <si>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</si>
  <si>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</si>
  <si>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</si>
  <si>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</si>
  <si>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</si>
  <si>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</si>
  <si>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</si>
  <si>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</si>
  <si>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</si>
  <si>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</si>
  <si>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</si>
  <si>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</si>
  <si>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</si>
  <si>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</si>
  <si>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</si>
  <si>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</si>
  <si>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</si>
  <si>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</si>
  <si>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</si>
  <si>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</si>
  <si>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</si>
  <si>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</si>
  <si>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</si>
  <si>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</si>
  <si>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</si>
  <si>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</si>
  <si>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</si>
  <si>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</si>
  <si>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</si>
  <si>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</si>
  <si>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</si>
  <si>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</si>
  <si>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</si>
  <si>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</si>
  <si>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</si>
  <si>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</si>
  <si>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</si>
  <si>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</si>
  <si>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</si>
  <si>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</si>
  <si>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</si>
  <si>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</si>
  <si>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</si>
  <si>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</si>
  <si>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</si>
  <si>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</si>
  <si>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</si>
  <si>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</si>
  <si>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</si>
  <si>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</si>
  <si>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</si>
  <si>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</si>
  <si>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</si>
  <si>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</si>
  <si>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</si>
  <si>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</si>
  <si>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</si>
  <si>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</si>
  <si>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</si>
  <si>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</si>
  <si>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</si>
  <si>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</si>
  <si>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</si>
  <si>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</si>
  <si>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</si>
  <si>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</si>
  <si>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</si>
  <si>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</si>
  <si>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</si>
  <si>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</si>
  <si>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</si>
  <si>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</si>
  <si>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</si>
  <si>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</si>
  <si>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</si>
  <si>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</si>
  <si>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</si>
  <si>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</si>
  <si>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</si>
  <si>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</si>
  <si>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</si>
  <si>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</si>
  <si>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</si>
  <si>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</si>
  <si>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</si>
  <si>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</si>
  <si>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</si>
  <si>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</si>
  <si>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</si>
  <si>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</si>
  <si>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</si>
  <si>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</si>
  <si>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</si>
  <si>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</si>
  <si>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</si>
  <si>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</si>
  <si>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</si>
  <si>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</si>
  <si>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</si>
  <si>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</si>
  <si>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</si>
  <si>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</si>
  <si>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</si>
  <si>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</si>
  <si>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</si>
  <si>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</si>
  <si>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</si>
  <si>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</si>
  <si>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</si>
  <si>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</si>
  <si>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</si>
  <si>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</si>
  <si>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</si>
  <si>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</si>
  <si>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</si>
  <si>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</si>
  <si>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</si>
  <si>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</si>
  <si>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</si>
  <si>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</si>
  <si>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</si>
  <si>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</si>
  <si>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</si>
  <si>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</si>
  <si>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</si>
  <si>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</si>
  <si>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</si>
  <si>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</si>
  <si>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</si>
  <si>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</si>
  <si>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</si>
  <si>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</si>
  <si>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</si>
  <si>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</si>
  <si>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</si>
  <si>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</si>
  <si>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</si>
  <si>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</si>
  <si>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</si>
  <si>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</si>
  <si>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</si>
  <si>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</si>
  <si>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</si>
  <si>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</si>
  <si>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</si>
  <si>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</si>
  <si>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</si>
  <si>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</si>
  <si>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</si>
  <si>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</si>
  <si>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</si>
  <si>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</si>
  <si>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</si>
  <si>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</si>
  <si>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</si>
  <si>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</si>
  <si>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</si>
  <si>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</si>
  <si>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</si>
  <si>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</si>
  <si>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</si>
  <si>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</si>
  <si>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</si>
  <si>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</si>
  <si>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</si>
  <si>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</si>
  <si>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</si>
  <si>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</si>
  <si>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</si>
  <si>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</si>
  <si>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</si>
  <si>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</si>
  <si>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</si>
  <si>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</si>
  <si>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</si>
  <si>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</si>
  <si>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</si>
  <si>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</si>
  <si>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</si>
  <si>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</si>
  <si>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</si>
  <si>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</si>
  <si>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</si>
  <si>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</si>
  <si>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</si>
  <si>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</si>
  <si>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</si>
  <si>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</si>
  <si>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</si>
  <si>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</si>
  <si>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</si>
  <si>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</si>
  <si>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</si>
  <si>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</si>
  <si>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</si>
  <si>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</si>
  <si>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</si>
  <si>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</si>
  <si>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</si>
  <si>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</si>
  <si>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</si>
  <si>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</si>
  <si>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</si>
  <si>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</si>
  <si>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</si>
  <si>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</si>
  <si>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</si>
  <si>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</si>
  <si>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</si>
  <si>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</si>
  <si>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</si>
  <si>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</si>
  <si>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</si>
  <si>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</si>
  <si>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</si>
  <si>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</si>
  <si>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</si>
  <si>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</si>
  <si>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</si>
  <si>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</si>
  <si>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</si>
  <si>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</si>
  <si>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</si>
  <si>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</si>
  <si>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</si>
  <si>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</si>
  <si>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</si>
  <si>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</si>
  <si>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</si>
  <si>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</si>
  <si>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</si>
  <si>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</si>
  <si>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</si>
  <si>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</si>
  <si>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</si>
  <si>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</si>
  <si>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</si>
  <si>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</si>
  <si>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</si>
  <si>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</si>
  <si>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</si>
  <si>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</si>
  <si>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</si>
  <si>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</si>
  <si>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</si>
  <si>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</si>
  <si>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</si>
  <si>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</si>
  <si>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</si>
  <si>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</si>
  <si>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</si>
  <si>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</si>
  <si>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</si>
  <si>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</si>
  <si>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</si>
  <si>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</si>
  <si>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</si>
  <si>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</si>
  <si>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</si>
  <si>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</si>
  <si>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</si>
  <si>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</si>
  <si>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</si>
  <si>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</si>
  <si>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</si>
  <si>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</si>
  <si>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</si>
  <si>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</si>
  <si>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</si>
  <si>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</si>
  <si>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</si>
  <si>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</si>
  <si>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</si>
  <si>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</si>
  <si>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</si>
  <si>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</si>
  <si>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</si>
  <si>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</si>
  <si>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</si>
  <si>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</si>
  <si>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</si>
  <si>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</si>
  <si>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</si>
  <si>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</si>
  <si>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</si>
  <si>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</si>
  <si>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</si>
  <si>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</si>
  <si>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</si>
  <si>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</si>
  <si>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</si>
  <si>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</si>
  <si>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</si>
  <si>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</si>
  <si>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</si>
  <si>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</si>
  <si>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</si>
  <si>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</si>
  <si>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</si>
  <si>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</si>
  <si>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</si>
  <si>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</si>
  <si>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</si>
  <si>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</si>
  <si>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</si>
  <si>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</si>
  <si>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</si>
  <si>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</si>
  <si>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</si>
  <si>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</si>
  <si>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</si>
  <si>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</si>
  <si>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</si>
  <si>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</si>
  <si>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</si>
  <si>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</si>
  <si>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</si>
  <si>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</si>
  <si>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</si>
  <si>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</si>
  <si>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</si>
  <si>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</si>
  <si>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</si>
  <si>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</si>
  <si>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</si>
  <si>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</si>
  <si>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</si>
  <si>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</si>
  <si>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</si>
  <si>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</si>
  <si>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</si>
  <si>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</si>
  <si>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</si>
  <si>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</si>
  <si>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</si>
  <si>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</si>
  <si>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</si>
  <si>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</si>
  <si>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</si>
  <si>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</si>
  <si>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</si>
  <si>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</si>
  <si>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</si>
  <si>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</si>
  <si>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</si>
  <si>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</si>
  <si>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</si>
  <si>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</si>
  <si>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</si>
  <si>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</si>
  <si>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</si>
  <si>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</si>
  <si>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</si>
  <si>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</si>
  <si>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</si>
  <si>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</si>
  <si>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</si>
  <si>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</si>
  <si>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</si>
  <si>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</si>
  <si>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</si>
  <si>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</si>
  <si>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</si>
  <si>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</si>
  <si>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</si>
  <si>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</si>
  <si>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</si>
  <si>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</si>
  <si>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</si>
  <si>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</si>
  <si>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</si>
  <si>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</si>
  <si>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</si>
  <si>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</si>
  <si>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</si>
  <si>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</si>
  <si>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</si>
  <si>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</si>
  <si>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</si>
  <si>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</si>
  <si>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</si>
  <si>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</si>
  <si>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</si>
  <si>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</si>
  <si>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</si>
  <si>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</si>
  <si>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</si>
  <si>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</si>
  <si>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</si>
  <si>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</si>
  <si>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</si>
  <si>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</si>
  <si>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</si>
  <si>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</si>
  <si>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</si>
  <si>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</si>
  <si>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</si>
  <si>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</si>
  <si>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</si>
  <si>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</si>
  <si>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</si>
  <si>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</si>
  <si>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</si>
  <si>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</si>
  <si>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</si>
  <si>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</si>
  <si>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</si>
  <si>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</si>
  <si>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</si>
  <si>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</si>
  <si>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</si>
  <si>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</si>
  <si>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</si>
  <si>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</si>
  <si>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</si>
  <si>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</si>
  <si>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</si>
  <si>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</si>
  <si>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</si>
  <si>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</si>
  <si>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</si>
  <si>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</si>
  <si>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</si>
  <si>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</si>
  <si>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</si>
  <si>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</si>
  <si>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</si>
  <si>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</si>
  <si>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</si>
  <si>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</si>
  <si>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</si>
  <si>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</si>
  <si>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</si>
  <si>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</si>
  <si>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</si>
  <si>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</si>
  <si>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</si>
  <si>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</si>
  <si>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</si>
  <si>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</si>
  <si>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</si>
  <si>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</si>
  <si>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</si>
  <si>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</si>
  <si>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</si>
  <si>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</si>
  <si>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</si>
  <si>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</si>
  <si>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</si>
  <si>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</si>
  <si>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</si>
  <si>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</si>
  <si>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</si>
  <si>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</si>
  <si>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</si>
  <si>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</si>
  <si>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</si>
  <si>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</si>
  <si>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</si>
  <si>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</si>
  <si>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</si>
  <si>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</si>
  <si>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</si>
  <si>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</si>
  <si>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</si>
  <si>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</si>
  <si>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</si>
  <si>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</si>
  <si>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</si>
  <si>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</si>
  <si>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</si>
  <si>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</si>
  <si>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</si>
  <si>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</si>
  <si>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</si>
  <si>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</si>
  <si>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</si>
  <si>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</si>
  <si>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</si>
  <si>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</si>
  <si>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</si>
  <si>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</si>
  <si>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</si>
  <si>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</si>
  <si>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</si>
  <si>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</si>
  <si>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</si>
  <si>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</si>
  <si>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</si>
  <si>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</si>
  <si>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</si>
  <si>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</si>
  <si>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</si>
  <si>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</si>
  <si>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</si>
  <si>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</si>
  <si>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</si>
  <si>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</si>
  <si>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</si>
  <si>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</si>
  <si>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</si>
  <si>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</si>
  <si>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</si>
  <si>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</si>
  <si>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</si>
  <si>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</si>
  <si>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</si>
  <si>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</si>
  <si>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</si>
  <si>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</si>
  <si>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</si>
  <si>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</si>
  <si>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</si>
  <si>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</si>
  <si>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</si>
  <si>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</si>
  <si>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</si>
  <si>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</si>
  <si>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</si>
  <si>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</si>
  <si>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</si>
  <si>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</si>
  <si>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</si>
  <si>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</si>
  <si>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</si>
  <si>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</si>
  <si>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</si>
  <si>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</si>
  <si>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</si>
  <si>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</si>
  <si>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</si>
  <si>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</si>
  <si>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</si>
  <si>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</si>
  <si>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</si>
  <si>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</si>
  <si>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</si>
  <si>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</si>
  <si>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</si>
  <si>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</si>
  <si>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</si>
  <si>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</si>
  <si>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</si>
  <si>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</si>
  <si>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</si>
  <si>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</si>
  <si>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</si>
  <si>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</si>
  <si>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</si>
  <si>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</si>
  <si>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</si>
  <si>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</si>
  <si>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</si>
  <si>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</si>
  <si>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</si>
  <si>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</si>
  <si>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</si>
  <si>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</si>
  <si>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</si>
  <si>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</si>
  <si>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</si>
  <si>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</si>
  <si>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</si>
  <si>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</si>
  <si>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</si>
  <si>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</si>
  <si>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</si>
  <si>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</si>
  <si>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</si>
  <si>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</si>
  <si>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</si>
  <si>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</si>
  <si>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</si>
  <si>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</si>
  <si>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</si>
  <si>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</si>
  <si>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</si>
  <si>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</si>
  <si>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</si>
  <si>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</si>
  <si>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</si>
  <si>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</si>
  <si>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</si>
  <si>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</si>
  <si>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</si>
  <si>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</si>
  <si>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</si>
  <si>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</si>
  <si>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</si>
  <si>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</si>
  <si>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</si>
  <si>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</si>
  <si>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</si>
  <si>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</si>
  <si>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</si>
  <si>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</si>
  <si>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</si>
  <si>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</si>
  <si>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</si>
  <si>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</si>
  <si>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</si>
  <si>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</si>
  <si>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</si>
  <si>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</si>
  <si>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</si>
  <si>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</si>
  <si>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</si>
  <si>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</si>
  <si>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</si>
  <si>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</si>
  <si>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</si>
  <si>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</si>
  <si>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</si>
  <si>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</si>
  <si>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</si>
  <si>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</si>
  <si>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</si>
  <si>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</si>
  <si>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</si>
  <si>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</si>
  <si>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</si>
  <si>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</si>
  <si>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</si>
  <si>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</si>
  <si>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</si>
  <si>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</si>
  <si>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</si>
  <si>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</si>
  <si>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</si>
  <si>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</si>
  <si>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</si>
  <si>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</si>
  <si>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</si>
  <si>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</si>
  <si>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</si>
  <si>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</si>
  <si>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</si>
  <si>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</si>
  <si>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</si>
  <si>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</si>
  <si>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</si>
  <si>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</si>
  <si>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</si>
  <si>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</si>
  <si>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</si>
  <si>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</si>
  <si>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</si>
  <si>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</si>
  <si>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</si>
  <si>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</si>
  <si>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</si>
  <si>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</si>
  <si>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</si>
  <si>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</si>
  <si>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</si>
  <si>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</si>
  <si>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</si>
  <si>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</si>
  <si>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</si>
  <si>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</si>
  <si>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</si>
  <si>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</si>
  <si>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</si>
  <si>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</si>
  <si>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</si>
  <si>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</si>
  <si>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</si>
  <si>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</si>
  <si>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</si>
  <si>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</si>
  <si>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</si>
  <si>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</si>
  <si>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</si>
  <si>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</si>
  <si>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</si>
  <si>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</si>
  <si>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</si>
  <si>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</si>
  <si>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</si>
  <si>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</si>
  <si>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</si>
  <si>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</si>
  <si>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</si>
  <si>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</si>
  <si>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</si>
  <si>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</si>
  <si>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</si>
  <si>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</si>
  <si>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</si>
  <si>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</si>
  <si>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</si>
  <si>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</si>
  <si>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</si>
  <si>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</si>
  <si>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</si>
  <si>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</si>
  <si>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</si>
  <si>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</si>
  <si>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</si>
  <si>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</si>
  <si>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</si>
  <si>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</si>
  <si>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</si>
  <si>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</si>
  <si>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</si>
  <si>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</si>
  <si>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</si>
  <si>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</si>
  <si>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</si>
  <si>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</si>
  <si>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</si>
  <si>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</si>
  <si>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</si>
  <si>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</si>
  <si>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</si>
  <si>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</si>
  <si>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</si>
  <si>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</si>
  <si>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</si>
  <si>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</si>
  <si>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</si>
  <si>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</si>
  <si>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</si>
  <si>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</si>
  <si>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</si>
  <si>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</si>
  <si>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</si>
  <si>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</si>
  <si>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</si>
  <si>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</si>
  <si>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</si>
  <si>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</si>
  <si>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</si>
  <si>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</si>
  <si>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</si>
  <si>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</si>
  <si>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</si>
  <si>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</si>
  <si>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</si>
  <si>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</si>
  <si>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</si>
  <si>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</si>
  <si>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</si>
  <si>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</si>
  <si>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</si>
  <si>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</si>
  <si>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</si>
  <si>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</si>
  <si>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</si>
  <si>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</si>
  <si>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</si>
  <si>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</si>
  <si>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</si>
  <si>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</si>
  <si>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</si>
  <si>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</si>
  <si>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</si>
  <si>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</si>
  <si>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</si>
  <si>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</si>
  <si>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</si>
  <si>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</si>
  <si>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</si>
  <si>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</si>
  <si>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</si>
  <si>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</si>
  <si>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</si>
  <si>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</si>
  <si>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</si>
  <si>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</si>
  <si>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</si>
  <si>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</si>
  <si>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</si>
  <si>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</si>
  <si>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</si>
  <si>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</si>
  <si>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</si>
  <si>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</si>
  <si>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</si>
  <si>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</si>
  <si>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</si>
  <si>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</si>
  <si>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</si>
  <si>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</si>
  <si>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</si>
  <si>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</si>
  <si>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</si>
  <si>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</si>
  <si>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</si>
  <si>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</si>
  <si>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</si>
  <si>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</si>
  <si>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</si>
  <si>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</si>
  <si>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</si>
  <si>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</si>
  <si>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</si>
  <si>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</si>
  <si>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</si>
  <si>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</si>
  <si>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</si>
  <si>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</si>
  <si>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</si>
  <si>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</si>
  <si>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</si>
  <si>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</si>
  <si>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</si>
  <si>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</si>
  <si>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</si>
  <si>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</si>
  <si>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</si>
  <si>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</si>
  <si>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</si>
  <si>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</si>
  <si>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</si>
  <si>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</si>
  <si>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</si>
  <si>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</si>
  <si>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</si>
  <si>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</si>
  <si>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</si>
  <si>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</si>
  <si>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</si>
  <si>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</si>
  <si>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</si>
  <si>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</si>
  <si>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</si>
  <si>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</si>
  <si>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</si>
  <si>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</si>
  <si>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</si>
  <si>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</si>
  <si>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</si>
  <si>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</si>
  <si>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</si>
  <si>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</si>
  <si>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</si>
  <si>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</si>
  <si>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</si>
  <si>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</si>
  <si>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</si>
  <si>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</si>
  <si>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</si>
  <si>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</si>
  <si>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</si>
  <si>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</si>
  <si>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</si>
  <si>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</si>
  <si>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</si>
  <si>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</si>
  <si>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</si>
  <si>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</si>
  <si>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</si>
  <si>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</si>
  <si>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</si>
  <si>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</si>
  <si>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</si>
  <si>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</si>
  <si>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</si>
  <si>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</si>
  <si>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</si>
  <si>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</si>
  <si>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</si>
  <si>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</si>
  <si>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</si>
  <si>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</si>
  <si>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</si>
  <si>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</si>
  <si>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</si>
  <si>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</si>
  <si>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</si>
  <si>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</si>
  <si>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</si>
  <si>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</si>
  <si>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</si>
  <si>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</si>
  <si>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</si>
  <si>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</si>
  <si>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</si>
  <si>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</si>
  <si>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</si>
  <si>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</si>
  <si>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</si>
  <si>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</si>
  <si>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</si>
  <si>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</si>
  <si>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</si>
  <si>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</si>
  <si>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</si>
  <si>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</si>
  <si>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</si>
  <si>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</si>
  <si>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</si>
  <si>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</si>
  <si>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</si>
  <si>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</si>
  <si>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</si>
  <si>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</si>
  <si>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</si>
  <si>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</si>
  <si>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</si>
  <si>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</si>
  <si>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</si>
  <si>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</si>
  <si>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</si>
  <si>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</si>
  <si>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</si>
  <si>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</si>
  <si>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</si>
  <si>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</si>
  <si>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</si>
  <si>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</si>
  <si>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</si>
  <si>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</si>
  <si>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</si>
  <si>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</si>
  <si>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</si>
  <si>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</si>
  <si>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</si>
  <si>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</si>
  <si>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</si>
  <si>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</si>
  <si>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</si>
  <si>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</si>
  <si>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</si>
  <si>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</si>
  <si>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</si>
  <si>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</si>
  <si>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</si>
  <si>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</si>
  <si>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</si>
  <si>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</si>
  <si>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</si>
  <si>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</si>
  <si>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</si>
  <si>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</si>
  <si>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</si>
  <si>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</si>
  <si>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</si>
  <si>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</si>
  <si>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</si>
  <si>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</si>
  <si>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</si>
  <si>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</si>
  <si>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</si>
  <si>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</si>
  <si>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</si>
  <si>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</si>
  <si>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</si>
  <si>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</si>
  <si>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</si>
  <si>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</si>
  <si>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</si>
  <si>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</si>
  <si>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</si>
  <si>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</si>
  <si>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</si>
  <si>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</si>
  <si>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</si>
  <si>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</si>
  <si>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</si>
  <si>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</si>
  <si>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</si>
  <si>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</si>
  <si>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</si>
  <si>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</si>
  <si>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</si>
  <si>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</si>
  <si>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</si>
  <si>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</si>
  <si>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</si>
  <si>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</si>
  <si>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</si>
  <si>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</si>
  <si>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</si>
  <si>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</si>
  <si>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</si>
  <si>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</si>
  <si>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</si>
  <si>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</si>
  <si>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</si>
  <si>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</si>
  <si>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</si>
  <si>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</si>
  <si>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</si>
  <si>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</si>
  <si>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</si>
  <si>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</si>
  <si>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</si>
  <si>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</si>
  <si>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</si>
  <si>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</si>
  <si>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</si>
  <si>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</si>
  <si>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</si>
  <si>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</si>
  <si>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</si>
  <si>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</si>
  <si>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</si>
  <si>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</si>
  <si>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</si>
  <si>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</si>
  <si>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</si>
  <si>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</si>
  <si>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</si>
  <si>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</si>
  <si>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</si>
  <si>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</si>
  <si>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</si>
  <si>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</si>
  <si>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</si>
  <si>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</si>
  <si>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</si>
  <si>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</si>
  <si>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</si>
  <si>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</si>
  <si>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</si>
  <si>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</si>
  <si>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</si>
  <si>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</si>
  <si>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</si>
  <si>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</si>
  <si>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</si>
  <si>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</si>
  <si>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</si>
  <si>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</si>
  <si>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</si>
  <si>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</si>
  <si>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</si>
  <si>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</si>
  <si>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</si>
  <si>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</si>
  <si>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</si>
  <si>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</si>
  <si>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</si>
  <si>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</si>
  <si>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</si>
  <si>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</si>
  <si>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</si>
  <si>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</si>
  <si>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</si>
  <si>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</si>
  <si>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</si>
  <si>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</si>
  <si>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</si>
  <si>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</si>
  <si>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</si>
  <si>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</si>
  <si>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</si>
  <si>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</si>
  <si>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</si>
  <si>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</si>
  <si>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</si>
  <si>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</si>
  <si>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</si>
  <si>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</si>
  <si>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</si>
  <si>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</si>
  <si>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</si>
  <si>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</si>
  <si>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</si>
  <si>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</si>
  <si>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</si>
  <si>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</si>
  <si>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</si>
  <si>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</si>
  <si>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</si>
  <si>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</si>
  <si>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</si>
  <si>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</si>
  <si>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</si>
  <si>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</si>
  <si>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</si>
  <si>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</si>
  <si>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</si>
  <si>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</si>
  <si>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</si>
  <si>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</si>
  <si>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</si>
  <si>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</si>
  <si>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</si>
  <si>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</si>
  <si>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</si>
  <si>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</si>
  <si>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</si>
  <si>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</si>
  <si>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</si>
  <si>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</si>
  <si>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</si>
  <si>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</si>
  <si>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</si>
  <si>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</si>
  <si>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</si>
  <si>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</si>
  <si>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</si>
  <si>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</si>
  <si>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</si>
  <si>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</si>
  <si>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</si>
  <si>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</si>
  <si>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</si>
  <si>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</si>
  <si>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</si>
  <si>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</si>
  <si>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</si>
  <si>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</si>
  <si>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</si>
  <si>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</si>
  <si>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</si>
  <si>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</si>
  <si>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</si>
  <si>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</si>
  <si>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</si>
  <si>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</si>
  <si>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</si>
  <si>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</si>
  <si>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</si>
  <si>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</si>
  <si>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</si>
  <si>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</si>
  <si>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</si>
  <si>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</si>
  <si>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</si>
  <si>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</si>
  <si>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</si>
  <si>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</si>
  <si>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</si>
  <si>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</si>
  <si>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</si>
  <si>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</si>
  <si>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</si>
  <si>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</si>
  <si>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</si>
  <si>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</si>
  <si>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</si>
  <si>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</si>
  <si>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</si>
  <si>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</si>
  <si>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</si>
  <si>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</si>
  <si>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</si>
  <si>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</si>
  <si>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</si>
  <si>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</si>
  <si>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</si>
  <si>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</si>
  <si>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</si>
  <si>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</si>
  <si>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</si>
  <si>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</si>
  <si>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</si>
  <si>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</si>
  <si>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</si>
  <si>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</si>
  <si>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</si>
  <si>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</si>
  <si>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</si>
  <si>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</si>
  <si>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</si>
  <si>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</si>
  <si>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</si>
  <si>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</si>
  <si>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</si>
  <si>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</si>
  <si>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</si>
  <si>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</si>
  <si>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</si>
  <si>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</si>
  <si>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</si>
  <si>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</si>
  <si>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</si>
  <si>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</si>
  <si>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</si>
  <si>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</si>
  <si>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</si>
  <si>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</si>
  <si>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</si>
  <si>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</si>
  <si>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</si>
  <si>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</si>
  <si>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</si>
  <si>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</si>
  <si>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</si>
  <si>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</si>
  <si>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</si>
  <si>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</si>
  <si>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</si>
  <si>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</si>
  <si>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</si>
  <si>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</si>
  <si>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</si>
  <si>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</si>
  <si>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</si>
  <si>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</si>
  <si>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</si>
  <si>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</si>
  <si>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</si>
  <si>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</si>
  <si>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</si>
  <si>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</si>
  <si>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</si>
  <si>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</si>
  <si>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</si>
  <si>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</si>
  <si>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</si>
  <si>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</si>
  <si>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</si>
  <si>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</si>
  <si>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</si>
  <si>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</si>
  <si>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</si>
  <si>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</si>
  <si>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</si>
  <si>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</si>
  <si>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</si>
  <si>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</si>
  <si>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</si>
  <si>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</si>
  <si>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</si>
  <si>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</si>
  <si>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</si>
  <si>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</si>
  <si>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</si>
  <si>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</si>
  <si>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</si>
  <si>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</si>
  <si>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</si>
  <si>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</si>
  <si>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</si>
  <si>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</si>
  <si>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</si>
  <si>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</si>
  <si>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</si>
  <si>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</si>
  <si>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</si>
  <si>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</si>
  <si>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</si>
  <si>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</si>
  <si>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</si>
  <si>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</si>
  <si>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</si>
  <si>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</si>
  <si>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</si>
  <si>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</si>
  <si>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</si>
  <si>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</si>
  <si>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</si>
  <si>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</si>
  <si>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</si>
  <si>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</si>
  <si>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</si>
  <si>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</si>
  <si>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</si>
  <si>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</si>
  <si>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</si>
  <si>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</si>
  <si>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</si>
  <si>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</si>
  <si>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</si>
  <si>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</si>
  <si>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</si>
  <si>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</si>
  <si>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</si>
  <si>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</si>
  <si>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</si>
  <si>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</si>
  <si>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</si>
  <si>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</si>
  <si>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</si>
  <si>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</si>
  <si>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</si>
  <si>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</si>
  <si>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</si>
  <si>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</si>
  <si>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</si>
  <si>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</si>
  <si>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</si>
  <si>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</si>
  <si>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</si>
  <si>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</si>
  <si>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</si>
  <si>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</si>
  <si>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</si>
  <si>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</si>
  <si>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</si>
  <si>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</si>
  <si>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</si>
  <si>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</si>
  <si>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</si>
  <si>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</si>
  <si>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</si>
  <si>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</si>
  <si>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</si>
  <si>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</si>
  <si>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</si>
  <si>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</si>
  <si>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</si>
  <si>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</si>
  <si>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</si>
  <si>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</si>
  <si>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</si>
  <si>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</si>
  <si>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</si>
  <si>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</si>
  <si>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</si>
  <si>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</si>
  <si>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</si>
  <si>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</si>
  <si>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</si>
  <si>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</si>
  <si>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</si>
  <si>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</si>
  <si>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</si>
  <si>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</si>
  <si>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</si>
  <si>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</si>
  <si>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</si>
  <si>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</si>
  <si>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</si>
  <si>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</si>
  <si>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</si>
  <si>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</si>
  <si>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</si>
  <si>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</si>
  <si>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</si>
  <si>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</si>
  <si>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</si>
  <si>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</si>
  <si>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</si>
  <si>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</si>
  <si>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</si>
  <si>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</si>
  <si>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</si>
  <si>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</si>
  <si>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</si>
  <si>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</si>
  <si>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</si>
  <si>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</si>
  <si>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</si>
  <si>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</si>
  <si>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</si>
  <si>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</si>
  <si>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</si>
  <si>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</si>
  <si>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</si>
  <si>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</si>
  <si>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</si>
  <si>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</si>
  <si>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</si>
  <si>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</si>
  <si>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</si>
  <si>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</si>
  <si>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</si>
  <si>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</si>
  <si>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</si>
  <si>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</si>
  <si>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</si>
  <si>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</si>
  <si>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</si>
  <si>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</si>
  <si>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</si>
  <si>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</si>
  <si>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</si>
  <si>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</si>
  <si>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</si>
  <si>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</si>
  <si>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</si>
  <si>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</si>
  <si>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</si>
  <si>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</si>
  <si>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</si>
  <si>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</si>
  <si>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</si>
  <si>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</si>
  <si>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</si>
  <si>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</si>
  <si>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</si>
  <si>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</si>
  <si>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</si>
  <si>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</si>
  <si>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</si>
  <si>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</si>
  <si>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</si>
  <si>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</si>
  <si>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</si>
  <si>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</si>
  <si>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</si>
  <si>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</si>
  <si>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</si>
  <si>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</si>
  <si>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</si>
  <si>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</si>
  <si>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</si>
  <si>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</si>
  <si>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</si>
  <si>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</si>
  <si>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</si>
  <si>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</si>
  <si>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</si>
  <si>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</si>
  <si>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</si>
  <si>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</si>
  <si>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</si>
  <si>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</si>
  <si>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</si>
  <si>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</si>
  <si>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</si>
  <si>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</si>
  <si>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</si>
  <si>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</si>
  <si>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</si>
  <si>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</si>
  <si>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</si>
  <si>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</si>
  <si>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</si>
  <si>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</si>
  <si>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</si>
  <si>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</si>
  <si>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</si>
  <si>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</si>
  <si>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</si>
  <si>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</si>
  <si>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</si>
  <si>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</si>
  <si>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</si>
  <si>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</si>
  <si>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</si>
  <si>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</si>
  <si>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</si>
  <si>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</si>
  <si>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</si>
  <si>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</si>
  <si>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</si>
  <si>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</si>
  <si>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</si>
  <si>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</si>
  <si>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</si>
  <si>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</si>
  <si>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</si>
  <si>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</si>
  <si>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</si>
  <si>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</si>
  <si>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</si>
  <si>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</si>
  <si>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</si>
  <si>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</si>
  <si>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</si>
  <si>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</si>
  <si>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</si>
  <si>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</si>
  <si>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</si>
  <si>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</si>
  <si>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</si>
  <si>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</si>
  <si>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</si>
  <si>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</si>
  <si>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</si>
  <si>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</si>
  <si>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</si>
  <si>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</si>
  <si>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</si>
  <si>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</si>
  <si>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</si>
  <si>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</si>
  <si>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</si>
  <si>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</si>
  <si>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</si>
  <si>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</si>
  <si>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</si>
  <si>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</si>
  <si>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</si>
  <si>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</si>
  <si>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</si>
  <si>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</si>
  <si>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</si>
  <si>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</si>
  <si>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</si>
  <si>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</si>
  <si>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</si>
  <si>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</si>
  <si>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</si>
  <si>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</si>
  <si>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</si>
  <si>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</si>
  <si>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</si>
  <si>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</si>
  <si>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</si>
  <si>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</si>
  <si>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</si>
  <si>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</si>
  <si>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</si>
  <si>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</si>
  <si>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</si>
  <si>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</si>
  <si>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</si>
  <si>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</si>
  <si>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</si>
  <si>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</si>
  <si>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</si>
  <si>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</si>
  <si>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</si>
  <si>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</si>
  <si>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</si>
  <si>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</si>
  <si>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</si>
  <si>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</si>
  <si>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</si>
  <si>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</si>
  <si>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</si>
  <si>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</si>
  <si>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</si>
  <si>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</si>
  <si>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</si>
  <si>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</si>
  <si>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</si>
  <si>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</si>
  <si>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</si>
  <si>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</si>
  <si>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</si>
  <si>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</si>
  <si>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</si>
  <si>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</si>
  <si>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</si>
  <si>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</si>
  <si>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</si>
  <si>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</si>
  <si>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</si>
  <si>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</si>
  <si>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</si>
  <si>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</si>
  <si>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</si>
  <si>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</si>
  <si>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</si>
  <si>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</si>
  <si>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</si>
  <si>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</si>
  <si>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</si>
  <si>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</si>
  <si>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</si>
  <si>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</si>
  <si>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</si>
  <si>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</si>
  <si>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</si>
  <si>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</si>
  <si>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</si>
  <si>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</si>
  <si>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</si>
  <si>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</si>
  <si>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</si>
  <si>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</si>
  <si>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</si>
  <si>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</si>
  <si>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</si>
  <si>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</si>
  <si>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</si>
  <si>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</si>
  <si>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</si>
  <si>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</si>
  <si>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</si>
  <si>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</si>
  <si>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</si>
  <si>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</si>
  <si>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</si>
  <si>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</si>
  <si>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</si>
  <si>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</si>
  <si>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</si>
  <si>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</si>
  <si>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</si>
  <si>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</si>
  <si>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</si>
  <si>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</si>
  <si>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</si>
  <si>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</si>
  <si>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</si>
  <si>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</si>
  <si>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</si>
  <si>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</si>
  <si>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</si>
  <si>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</si>
  <si>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</si>
  <si>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</si>
  <si>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</si>
  <si>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</si>
  <si>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</si>
  <si>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</si>
  <si>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</si>
  <si>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</si>
  <si>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</si>
  <si>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</si>
  <si>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</si>
  <si>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</si>
  <si>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</si>
  <si>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</si>
  <si>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</si>
  <si>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</si>
  <si>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</si>
  <si>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</si>
  <si>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</si>
  <si>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</si>
  <si>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</si>
  <si>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</si>
  <si>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</si>
  <si>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</si>
  <si>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</si>
  <si>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</si>
  <si>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</si>
  <si>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</si>
  <si>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</si>
  <si>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</si>
  <si>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</si>
  <si>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</si>
  <si>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</si>
  <si>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</si>
  <si>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</si>
  <si>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</si>
  <si>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</si>
  <si>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</si>
  <si>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</si>
  <si>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</si>
  <si>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</si>
  <si>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</si>
  <si>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</si>
  <si>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</si>
  <si>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</si>
  <si>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</si>
  <si>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</si>
  <si>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</si>
  <si>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</si>
  <si>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</si>
  <si>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</si>
  <si>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</si>
  <si>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</si>
  <si>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</si>
  <si>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</si>
  <si>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</si>
  <si>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</si>
  <si>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</si>
  <si>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</si>
  <si>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</si>
  <si>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</si>
  <si>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</si>
  <si>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</si>
  <si>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</si>
  <si>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</si>
  <si>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</si>
  <si>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</si>
  <si>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</si>
  <si>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</si>
  <si>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</si>
  <si>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</si>
  <si>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</si>
  <si>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</si>
  <si>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</si>
  <si>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</si>
  <si>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</si>
  <si>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</si>
  <si>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</si>
  <si>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</si>
  <si>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</si>
  <si>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</si>
  <si>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</si>
  <si>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</si>
  <si>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</si>
  <si>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</si>
  <si>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</si>
  <si>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</si>
  <si>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</si>
  <si>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</si>
  <si>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</si>
  <si>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</si>
  <si>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</si>
  <si>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</si>
  <si>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</si>
  <si>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</si>
  <si>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</si>
  <si>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</si>
  <si>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</si>
  <si>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</si>
  <si>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</si>
  <si>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</si>
  <si>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</si>
  <si>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</si>
  <si>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</si>
  <si>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</si>
  <si>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</si>
  <si>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</si>
  <si>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</si>
  <si>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</si>
  <si>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</si>
  <si>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</si>
  <si>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</si>
  <si>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</si>
  <si>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</si>
  <si>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</si>
  <si>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</si>
  <si>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</si>
  <si>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</si>
  <si>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</si>
  <si>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</si>
  <si>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</si>
  <si>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</si>
  <si>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</si>
  <si>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</si>
  <si>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</si>
  <si>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</si>
  <si>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</si>
  <si>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</si>
  <si>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</si>
  <si>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</si>
  <si>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</si>
  <si>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</si>
  <si>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</si>
  <si>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</si>
  <si>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</si>
  <si>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</si>
  <si>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</si>
  <si>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</si>
  <si>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</si>
  <si>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</si>
  <si>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</si>
  <si>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</si>
  <si>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</si>
  <si>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</si>
  <si>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</si>
  <si>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</si>
  <si>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</si>
  <si>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</si>
  <si>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</si>
  <si>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</si>
  <si>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</si>
  <si>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</si>
  <si>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</si>
  <si>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</si>
  <si>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</si>
  <si>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</si>
  <si>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</si>
  <si>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</si>
  <si>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</si>
  <si>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</si>
  <si>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</si>
  <si>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</si>
  <si>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</si>
  <si>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</si>
  <si>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</si>
  <si>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</si>
  <si>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</si>
  <si>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</si>
  <si>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</si>
  <si>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</si>
  <si>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</si>
  <si>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</si>
  <si>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</si>
  <si>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</si>
  <si>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</si>
  <si>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</si>
  <si>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</si>
  <si>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</si>
  <si>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</si>
  <si>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</si>
  <si>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</si>
  <si>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</si>
  <si>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</si>
  <si>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</si>
  <si>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</si>
  <si>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</si>
  <si>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</si>
  <si>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</si>
  <si>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</si>
  <si>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</si>
  <si>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</si>
  <si>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</si>
  <si>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</si>
  <si>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</si>
  <si>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</si>
  <si>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</si>
  <si>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</si>
  <si>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</si>
  <si>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</si>
  <si>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</si>
  <si>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</si>
  <si>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</si>
  <si>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</si>
  <si>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</si>
  <si>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</si>
  <si>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</si>
  <si>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</si>
  <si>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</si>
  <si>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</si>
  <si>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</si>
  <si>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</si>
  <si>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</si>
  <si>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</si>
  <si>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</si>
  <si>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</si>
  <si>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</si>
  <si>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</si>
  <si>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</si>
  <si>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</si>
  <si>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</si>
  <si>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</si>
  <si>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</si>
  <si>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</si>
  <si>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</si>
  <si>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</si>
  <si>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</si>
  <si>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</si>
  <si>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</si>
  <si>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</si>
  <si>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</si>
  <si>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</si>
  <si>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</si>
  <si>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</si>
  <si>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</si>
  <si>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</si>
  <si>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</si>
  <si>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</si>
  <si>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</si>
  <si>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</si>
  <si>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</si>
  <si>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</si>
  <si>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</si>
  <si>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</si>
  <si>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</si>
  <si>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</si>
  <si>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</si>
  <si>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</si>
  <si>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</si>
  <si>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</si>
  <si>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</si>
  <si>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</si>
  <si>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</si>
  <si>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</si>
  <si>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</si>
  <si>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</si>
  <si>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</si>
  <si>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</si>
  <si>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</si>
  <si>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</si>
  <si>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</si>
  <si>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</si>
  <si>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</si>
  <si>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</si>
  <si>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</si>
  <si>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</si>
  <si>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</si>
  <si>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</si>
  <si>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</si>
  <si>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</si>
  <si>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</si>
  <si>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</si>
  <si>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</si>
  <si>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</si>
  <si>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</si>
  <si>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</si>
  <si>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</si>
  <si>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</si>
  <si>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</si>
  <si>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</si>
  <si>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</si>
  <si>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</si>
  <si>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</si>
  <si>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</si>
  <si>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</si>
  <si>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</si>
  <si>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</si>
  <si>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</si>
  <si>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</si>
  <si>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</si>
  <si>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</si>
  <si>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</si>
  <si>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</si>
  <si>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</si>
  <si>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</si>
  <si>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</si>
  <si>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</si>
  <si>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</si>
  <si>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</si>
  <si>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</si>
  <si>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</si>
  <si>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</si>
  <si>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</si>
  <si>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</si>
  <si>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</si>
  <si>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</si>
  <si>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</si>
  <si>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</si>
  <si>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</si>
  <si>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</si>
  <si>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</si>
  <si>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</si>
  <si>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</si>
  <si>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</si>
  <si>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</si>
  <si>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</si>
  <si>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</si>
  <si>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</si>
  <si>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</si>
  <si>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</si>
  <si>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</si>
  <si>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</si>
  <si>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</si>
  <si>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</si>
  <si>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</si>
  <si>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</si>
  <si>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</si>
  <si>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</si>
  <si>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</si>
  <si>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</si>
  <si>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</si>
  <si>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</si>
  <si>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</si>
  <si>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</si>
  <si>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</si>
  <si>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</si>
  <si>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</si>
  <si>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</si>
  <si>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</si>
  <si>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</si>
  <si>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</si>
  <si>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</si>
  <si>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</si>
  <si>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</si>
  <si>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</si>
  <si>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</si>
  <si>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</si>
  <si>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</si>
  <si>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</si>
  <si>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</si>
  <si>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</si>
  <si>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</si>
  <si>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</si>
  <si>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</si>
  <si>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</si>
  <si>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</si>
  <si>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</si>
  <si>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</si>
  <si>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</si>
  <si>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</si>
  <si>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</si>
  <si>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</si>
  <si>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</si>
  <si>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</si>
  <si>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</si>
  <si>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</si>
  <si>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</si>
  <si>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</si>
  <si>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</si>
  <si>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</si>
  <si>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</si>
  <si>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</si>
  <si>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</si>
  <si>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</si>
  <si>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</si>
  <si>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</si>
  <si>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</si>
  <si>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</si>
  <si>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</si>
  <si>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</si>
  <si>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</si>
  <si>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</si>
  <si>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</si>
  <si>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</si>
  <si>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</si>
  <si>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</si>
  <si>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</si>
  <si>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</si>
  <si>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</si>
  <si>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</si>
  <si>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</si>
  <si>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</si>
  <si>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</si>
  <si>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</si>
  <si>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</si>
  <si>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</si>
  <si>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</si>
  <si>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</si>
  <si>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</si>
  <si>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</si>
  <si>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</si>
  <si>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</si>
  <si>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</si>
  <si>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</si>
  <si>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</si>
  <si>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</si>
  <si>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</si>
  <si>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</si>
  <si>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</si>
  <si>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</si>
  <si>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</si>
  <si>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</si>
  <si>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</si>
  <si>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</si>
  <si>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</si>
  <si>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</si>
  <si>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</si>
  <si>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</si>
  <si>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</si>
  <si>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</si>
  <si>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</si>
  <si>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</si>
  <si>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</si>
  <si>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</si>
  <si>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</si>
  <si>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</si>
  <si>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</si>
  <si>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</si>
  <si>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</si>
  <si>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</si>
  <si>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</si>
  <si>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</si>
  <si>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</si>
  <si>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</si>
  <si>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</si>
  <si>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</si>
  <si>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</si>
  <si>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</si>
  <si>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</si>
  <si>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</si>
  <si>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</si>
  <si>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</si>
  <si>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</si>
  <si>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</si>
  <si>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</si>
  <si>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</si>
  <si>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</si>
  <si>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</si>
  <si>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</si>
  <si>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</si>
  <si>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</si>
  <si>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</si>
  <si>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</si>
  <si>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</si>
  <si>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</si>
  <si>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</si>
  <si>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</si>
  <si>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</si>
  <si>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</si>
  <si>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</si>
  <si>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</si>
  <si>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</si>
  <si>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</si>
  <si>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</si>
  <si>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</si>
  <si>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</si>
  <si>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</si>
  <si>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</si>
  <si>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</si>
  <si>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</si>
  <si>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</si>
  <si>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</si>
  <si>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</si>
  <si>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</si>
  <si>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</si>
  <si>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</si>
  <si>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</si>
  <si>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</si>
  <si>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</si>
  <si>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</si>
  <si>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</si>
  <si>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</si>
  <si>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</si>
  <si>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</si>
  <si>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</si>
  <si>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</si>
  <si>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</si>
  <si>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</si>
  <si>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</si>
  <si>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</si>
  <si>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</si>
  <si>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</si>
  <si>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</si>
  <si>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</si>
  <si>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</si>
  <si>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</si>
  <si>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</si>
  <si>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</si>
  <si>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</si>
  <si>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</si>
  <si>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</si>
  <si>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</si>
  <si>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</si>
  <si>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</si>
  <si>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</si>
  <si>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</si>
  <si>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</si>
  <si>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</si>
  <si>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</si>
  <si>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</si>
  <si>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</si>
  <si>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</si>
  <si>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</si>
  <si>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</si>
  <si>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</si>
  <si>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</si>
  <si>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</si>
  <si>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</si>
  <si>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</si>
  <si>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</si>
  <si>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</si>
  <si>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</si>
  <si>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</si>
  <si>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</si>
  <si>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</si>
  <si>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</si>
  <si>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</si>
  <si>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</si>
  <si>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</si>
  <si>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</si>
  <si>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</si>
  <si>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</si>
  <si>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</si>
  <si>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</si>
  <si>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</si>
  <si>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</si>
  <si>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</si>
  <si>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</si>
  <si>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</si>
  <si>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</si>
  <si>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</si>
  <si>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</si>
  <si>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</si>
  <si>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</si>
  <si>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</si>
  <si>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</si>
  <si>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</si>
  <si>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</si>
  <si>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</si>
  <si>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</si>
  <si>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</si>
  <si>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</si>
  <si>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</si>
  <si>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</si>
  <si>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</si>
  <si>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</si>
  <si>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</si>
  <si>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</si>
  <si>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</si>
  <si>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</si>
  <si>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</si>
  <si>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</si>
  <si>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</si>
  <si>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</si>
  <si>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</si>
  <si>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</si>
  <si>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</si>
  <si>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</si>
  <si>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</si>
  <si>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</si>
  <si>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</si>
  <si>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</si>
  <si>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</si>
  <si>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</si>
  <si>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</si>
  <si>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</si>
  <si>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</si>
  <si>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</si>
  <si>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</si>
  <si>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</si>
  <si>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</si>
  <si>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</si>
  <si>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</si>
  <si>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</si>
  <si>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</si>
  <si>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</si>
  <si>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</si>
  <si>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</si>
  <si>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</si>
  <si>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</si>
  <si>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</si>
  <si>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</si>
  <si>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</si>
  <si>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</si>
  <si>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</si>
  <si>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</si>
  <si>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</si>
  <si>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</si>
  <si>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</si>
  <si>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</si>
  <si>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</si>
  <si>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</si>
  <si>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</si>
  <si>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</si>
  <si>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</si>
  <si>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</si>
  <si>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</si>
  <si>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</si>
  <si>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</si>
  <si>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</si>
  <si>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</si>
  <si>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</si>
  <si>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</si>
  <si>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</si>
  <si>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</si>
  <si>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</si>
  <si>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</si>
  <si>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</si>
  <si>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</si>
  <si>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</si>
  <si>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</si>
  <si>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</si>
  <si>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</si>
  <si>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</si>
  <si>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</si>
  <si>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</si>
  <si>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</si>
  <si>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</si>
  <si>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</si>
  <si>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</si>
  <si>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</si>
  <si>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</si>
  <si>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</si>
  <si>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</si>
  <si>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</si>
  <si>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</si>
  <si>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</si>
  <si>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</si>
  <si>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</si>
  <si>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</si>
  <si>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</si>
  <si>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</si>
  <si>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</si>
  <si>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</si>
  <si>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</si>
  <si>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</si>
  <si>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</si>
  <si>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</si>
  <si>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</si>
  <si>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</si>
  <si>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</si>
  <si>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</si>
  <si>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</si>
  <si>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</si>
  <si>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</si>
  <si>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</si>
  <si>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</si>
  <si>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</si>
  <si>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</si>
  <si>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</si>
  <si>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</si>
  <si>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</si>
  <si>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</si>
  <si>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</si>
  <si>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</si>
  <si>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</si>
  <si>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</si>
  <si>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</si>
  <si>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</si>
  <si>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</si>
  <si>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</si>
  <si>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</si>
  <si>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</si>
  <si>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</si>
  <si>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</si>
  <si>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</si>
  <si>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</si>
  <si>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</si>
  <si>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</si>
  <si>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</si>
  <si>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</si>
  <si>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</si>
  <si>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</si>
  <si>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</si>
  <si>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</si>
  <si>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</si>
  <si>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</si>
  <si>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</si>
  <si>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</si>
  <si>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</si>
  <si>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</si>
  <si>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</si>
  <si>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</si>
  <si>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</si>
  <si>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</si>
  <si>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</si>
  <si>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</si>
  <si>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</si>
  <si>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</si>
  <si>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</si>
  <si>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</si>
  <si>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</si>
  <si>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</si>
  <si>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</si>
  <si>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</si>
  <si>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</si>
  <si>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</si>
  <si>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</si>
  <si>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</si>
  <si>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</si>
  <si>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</si>
  <si>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</si>
  <si>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</si>
  <si>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</si>
  <si>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</si>
  <si>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</si>
  <si>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</si>
  <si>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</si>
  <si>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</si>
  <si>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</si>
  <si>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</si>
  <si>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</si>
  <si>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</si>
  <si>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</si>
  <si>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</si>
  <si>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</si>
  <si>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</si>
  <si>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</si>
  <si>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</si>
  <si>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</si>
  <si>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</si>
  <si>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</si>
  <si>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</si>
  <si>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</si>
  <si>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</si>
  <si>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</si>
  <si>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</si>
  <si>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</si>
  <si>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</si>
  <si>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</si>
  <si>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</si>
  <si>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</si>
  <si>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</si>
  <si>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</si>
  <si>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</si>
  <si>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</si>
  <si>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</si>
  <si>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</si>
  <si>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</si>
  <si>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</si>
  <si>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</si>
  <si>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</si>
  <si>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</si>
  <si>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</si>
  <si>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</si>
  <si>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</si>
  <si>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</si>
  <si>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</si>
  <si>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</si>
  <si>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</si>
  <si>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</si>
  <si>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</si>
  <si>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</si>
  <si>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</si>
  <si>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</si>
  <si>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</si>
  <si>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</si>
  <si>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</si>
  <si>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</si>
  <si>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</si>
  <si>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</si>
  <si>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</si>
  <si>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</si>
  <si>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</si>
  <si>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</si>
  <si>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</si>
  <si>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</si>
  <si>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</si>
  <si>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</si>
  <si>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</si>
  <si>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</si>
  <si>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</si>
  <si>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</si>
  <si>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</si>
  <si>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</si>
  <si>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</si>
  <si>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</si>
  <si>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</si>
  <si>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</si>
  <si>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</si>
  <si>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</si>
  <si>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</si>
  <si>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</si>
  <si>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</si>
  <si>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</si>
  <si>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</si>
  <si>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</si>
  <si>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</si>
  <si>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</si>
  <si>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</si>
  <si>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</si>
  <si>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</si>
  <si>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</si>
  <si>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</si>
  <si>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</si>
  <si>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</si>
  <si>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</si>
  <si>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</si>
  <si>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</si>
  <si>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</si>
  <si>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</si>
  <si>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</si>
  <si>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</si>
  <si>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</si>
  <si>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</si>
  <si>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</si>
  <si>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</si>
  <si>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</si>
  <si>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</si>
  <si>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</si>
  <si>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</si>
  <si>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</si>
  <si>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</si>
  <si>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</si>
  <si>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</si>
  <si>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</si>
  <si>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</si>
  <si>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</si>
  <si>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</si>
  <si>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</si>
  <si>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</si>
  <si>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</si>
  <si>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</si>
  <si>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</si>
  <si>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</si>
  <si>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</si>
  <si>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</si>
  <si>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</si>
  <si>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</si>
  <si>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</si>
  <si>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</si>
  <si>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</si>
  <si>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</si>
  <si>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</si>
  <si>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</si>
  <si>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</si>
  <si>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</si>
  <si>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</si>
  <si>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</si>
  <si>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</si>
  <si>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</si>
  <si>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</si>
  <si>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</si>
  <si>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</si>
  <si>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</si>
  <si>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</si>
  <si>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</si>
  <si>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</si>
  <si>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</si>
  <si>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</si>
  <si>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</si>
  <si>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</si>
  <si>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</si>
  <si>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</si>
  <si>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</si>
  <si>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</si>
  <si>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</si>
  <si>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</si>
  <si>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</si>
  <si>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</si>
  <si>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</si>
  <si>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</si>
  <si>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</si>
  <si>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</si>
  <si>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</si>
  <si>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</si>
  <si>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</si>
  <si>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</si>
  <si>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</si>
  <si>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</si>
  <si>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</si>
  <si>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</si>
  <si>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</si>
  <si>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</si>
  <si>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</si>
  <si>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</si>
  <si>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</si>
  <si>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</si>
  <si>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</si>
  <si>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</si>
  <si>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</si>
  <si>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</si>
  <si>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</si>
  <si>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</si>
  <si>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</si>
  <si>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</si>
  <si>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</si>
  <si>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</si>
  <si>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</si>
  <si>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</si>
  <si>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</si>
  <si>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</si>
  <si>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</si>
  <si>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</si>
  <si>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</si>
  <si>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</si>
  <si>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</si>
  <si>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</si>
  <si>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</si>
  <si>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</si>
  <si>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</si>
  <si>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</si>
  <si>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</si>
  <si>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</si>
  <si>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</si>
  <si>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</si>
  <si>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</si>
  <si>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</si>
  <si>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</si>
  <si>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</si>
  <si>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</si>
  <si>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</si>
  <si>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</si>
  <si>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</si>
  <si>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</si>
  <si>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</si>
  <si>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</si>
  <si>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</si>
  <si>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</si>
  <si>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</si>
  <si>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</si>
  <si>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</si>
  <si>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</si>
  <si>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</si>
  <si>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</si>
  <si>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</si>
  <si>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</si>
  <si>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</si>
  <si>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</si>
  <si>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</si>
  <si>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</si>
  <si>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</si>
  <si>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</si>
  <si>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</si>
  <si>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</si>
  <si>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</si>
  <si>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</si>
  <si>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</si>
  <si>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</si>
  <si>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</si>
  <si>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</si>
  <si>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</si>
  <si>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</si>
  <si>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</si>
  <si>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</si>
  <si>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</si>
  <si>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</si>
  <si>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</si>
  <si>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</si>
  <si>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</si>
  <si>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</si>
  <si>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</si>
  <si>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</si>
  <si>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</si>
  <si>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</si>
  <si>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</si>
  <si>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</si>
  <si>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</si>
  <si>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</si>
  <si>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</si>
  <si>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</si>
  <si>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</si>
  <si>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</si>
  <si>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</si>
  <si>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</si>
  <si>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</si>
  <si>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</si>
  <si>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</si>
  <si>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</si>
  <si>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</si>
  <si>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</si>
  <si>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</si>
  <si>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</si>
  <si>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</si>
  <si>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</si>
  <si>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</si>
  <si>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</si>
  <si>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</si>
  <si>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</si>
  <si>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</si>
  <si>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</si>
  <si>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</si>
  <si>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</si>
  <si>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</si>
  <si>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</si>
  <si>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</si>
  <si>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</si>
  <si>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</si>
  <si>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</si>
  <si>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</si>
  <si>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</si>
  <si>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</si>
  <si>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</si>
  <si>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</si>
  <si>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</si>
  <si>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</si>
  <si>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</si>
  <si>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</si>
  <si>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</si>
  <si>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</si>
  <si>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</si>
  <si>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</si>
  <si>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</si>
  <si>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</si>
  <si>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</si>
  <si>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</si>
  <si>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</si>
  <si>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</si>
  <si>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</si>
  <si>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</si>
  <si>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</si>
  <si>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</si>
  <si>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</si>
  <si>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</si>
  <si>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</si>
  <si>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</si>
  <si>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</si>
  <si>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</si>
  <si>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</si>
  <si>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</si>
  <si>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</si>
  <si>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</si>
  <si>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</si>
  <si>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</si>
  <si>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</si>
  <si>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</si>
  <si>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</si>
  <si>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</si>
  <si>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</si>
  <si>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</si>
  <si>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</si>
  <si>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</si>
  <si>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</si>
  <si>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</si>
  <si>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</si>
  <si>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</si>
  <si>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</si>
  <si>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</si>
  <si>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</si>
  <si>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</si>
  <si>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</si>
  <si>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</si>
  <si>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</si>
  <si>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</si>
  <si>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</si>
  <si>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</si>
  <si>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</si>
  <si>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</si>
  <si>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</si>
  <si>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</si>
  <si>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</si>
  <si>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</si>
  <si>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</si>
  <si>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</si>
  <si>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</si>
  <si>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</si>
  <si>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</si>
  <si>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</si>
  <si>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</si>
  <si>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</si>
  <si>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</si>
  <si>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</si>
  <si>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</si>
  <si>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</si>
  <si>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</si>
  <si>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</si>
  <si>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</si>
  <si>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</si>
  <si>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</si>
  <si>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</si>
  <si>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</si>
  <si>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</si>
  <si>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</si>
  <si>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</si>
  <si>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</si>
  <si>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</si>
  <si>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</si>
  <si>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</si>
  <si>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</si>
  <si>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</si>
  <si>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</si>
  <si>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</si>
  <si>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</si>
  <si>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</si>
  <si>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</si>
  <si>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</si>
  <si>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</si>
  <si>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</si>
  <si>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</si>
  <si>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</si>
  <si>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</si>
  <si>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</si>
  <si>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</si>
  <si>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</si>
  <si>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</si>
  <si>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</si>
  <si>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</si>
  <si>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</si>
  <si>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</si>
  <si>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</si>
  <si>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</si>
  <si>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</si>
  <si>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</si>
  <si>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</si>
  <si>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</si>
  <si>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</si>
  <si>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</si>
  <si>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</si>
  <si>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</si>
  <si>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</si>
  <si>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</si>
  <si>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</si>
  <si>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</si>
  <si>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</si>
  <si>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</si>
  <si>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</si>
  <si>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</si>
  <si>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</si>
  <si>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</si>
  <si>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</si>
  <si>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</si>
  <si>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</si>
  <si>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</si>
  <si>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</si>
  <si>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</si>
  <si>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</si>
  <si>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</si>
  <si>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</si>
  <si>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</si>
  <si>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</si>
  <si>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</si>
  <si>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</si>
  <si>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</si>
  <si>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</si>
  <si>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</si>
  <si>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</si>
  <si>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</si>
  <si>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</si>
  <si>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</si>
  <si>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</si>
  <si>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</si>
  <si>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</si>
  <si>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</si>
  <si>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</si>
  <si>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</si>
  <si>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</si>
  <si>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</si>
  <si>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</si>
  <si>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</si>
  <si>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</si>
  <si>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</si>
  <si>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</si>
  <si>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</si>
  <si>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</si>
  <si>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</si>
  <si>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</si>
  <si>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</si>
  <si>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</si>
  <si>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</si>
  <si>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</si>
  <si>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</si>
  <si>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</si>
  <si>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</si>
  <si>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</si>
  <si>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</si>
  <si>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</si>
  <si>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</si>
  <si>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</si>
  <si>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</si>
  <si>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</si>
  <si>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</si>
  <si>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</si>
  <si>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</si>
  <si>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</si>
  <si>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</si>
  <si>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</si>
  <si>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</si>
  <si>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</si>
  <si>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</si>
  <si>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</si>
  <si>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</si>
  <si>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</si>
  <si>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</si>
  <si>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</si>
  <si>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</si>
  <si>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</si>
  <si>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</si>
  <si>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</si>
  <si>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</si>
  <si>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</si>
  <si>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</si>
  <si>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</si>
  <si>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</si>
  <si>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</si>
  <si>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</si>
  <si>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</si>
  <si>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</si>
  <si>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</si>
  <si>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</si>
  <si>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</si>
  <si>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</si>
  <si>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</si>
  <si>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</si>
  <si>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</si>
  <si>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</si>
  <si>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</si>
  <si>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</si>
  <si>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</si>
  <si>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</si>
  <si>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</si>
  <si>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</si>
  <si>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</si>
  <si>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</si>
  <si>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</si>
  <si>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</si>
  <si>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</si>
  <si>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</si>
  <si>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</si>
  <si>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</si>
  <si>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</si>
  <si>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</si>
  <si>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</si>
  <si>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</si>
  <si>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</si>
  <si>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</si>
  <si>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</si>
  <si>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</si>
  <si>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</si>
  <si>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</si>
  <si>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</si>
  <si>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</si>
  <si>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</si>
  <si>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</si>
  <si>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</si>
  <si>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</si>
  <si>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</si>
  <si>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</si>
  <si>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</si>
  <si>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</si>
  <si>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</si>
  <si>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</si>
  <si>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</si>
  <si>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</si>
  <si>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</si>
  <si>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</si>
  <si>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</si>
  <si>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</si>
  <si>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</si>
  <si>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</si>
  <si>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</si>
  <si>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</si>
  <si>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</si>
  <si>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</si>
  <si>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</si>
  <si>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</si>
  <si>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</si>
  <si>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</si>
  <si>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</si>
  <si>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</si>
  <si>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</si>
  <si>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</si>
  <si>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</si>
  <si>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</si>
  <si>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</si>
  <si>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</si>
  <si>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</si>
  <si>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</si>
  <si>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</si>
  <si>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</si>
  <si>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</si>
  <si>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</si>
  <si>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</si>
  <si>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</si>
  <si>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</si>
  <si>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</si>
  <si>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</si>
  <si>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</si>
  <si>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</si>
  <si>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</si>
  <si>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</si>
  <si>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</si>
  <si>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</si>
  <si>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</si>
  <si>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</si>
  <si>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</si>
  <si>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</si>
  <si>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</si>
  <si>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</si>
  <si>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</si>
  <si>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</si>
  <si>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</si>
  <si>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</si>
  <si>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</si>
  <si>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</si>
  <si>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</si>
  <si>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</si>
  <si>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</si>
  <si>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</si>
  <si>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</si>
  <si>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</si>
  <si>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</si>
  <si>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</si>
  <si>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</si>
  <si>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</si>
  <si>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</si>
  <si>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</si>
  <si>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</si>
  <si>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</si>
  <si>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</si>
  <si>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</si>
  <si>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</si>
  <si>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</si>
  <si>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</si>
  <si>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</si>
  <si>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</si>
  <si>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</si>
  <si>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</si>
  <si>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</si>
  <si>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</si>
  <si>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</si>
  <si>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</si>
  <si>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</si>
  <si>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</si>
  <si>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</si>
  <si>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</si>
  <si>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</si>
  <si>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</si>
  <si>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</si>
  <si>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</si>
  <si>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</si>
  <si>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</si>
  <si>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</si>
  <si>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</si>
  <si>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</si>
  <si>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</si>
  <si>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</si>
  <si>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</si>
  <si>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</si>
  <si>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</si>
  <si>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</si>
  <si>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</si>
  <si>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</si>
  <si>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</si>
  <si>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</si>
  <si>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</si>
  <si>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</si>
  <si>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</si>
  <si>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</si>
  <si>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</si>
  <si>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</si>
  <si>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</si>
  <si>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</si>
  <si>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</si>
  <si>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</si>
  <si>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</si>
  <si>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</si>
  <si>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</si>
  <si>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</si>
  <si>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</si>
  <si>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</si>
  <si>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</si>
  <si>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</si>
  <si>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</si>
  <si>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</si>
  <si>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</si>
  <si>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</si>
  <si>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</si>
  <si>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</si>
  <si>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</si>
  <si>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</si>
  <si>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</si>
  <si>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</si>
  <si>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</si>
  <si>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</si>
  <si>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</si>
  <si>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</si>
  <si>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</si>
  <si>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</si>
  <si>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</si>
  <si>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</si>
  <si>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</si>
  <si>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</si>
  <si>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</si>
  <si>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</si>
  <si>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</si>
  <si>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</si>
  <si>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</si>
  <si>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</si>
  <si>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</si>
  <si>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</si>
  <si>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</si>
  <si>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</si>
  <si>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</si>
  <si>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</si>
  <si>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</si>
  <si>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</si>
  <si>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</si>
  <si>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</si>
  <si>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</si>
  <si>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</si>
  <si>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</si>
  <si>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</si>
  <si>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</si>
  <si>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</si>
  <si>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</si>
  <si>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</si>
  <si>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</si>
  <si>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</si>
  <si>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</si>
  <si>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</si>
  <si>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</si>
  <si>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</si>
  <si>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</si>
  <si>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</si>
  <si>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</si>
  <si>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</si>
  <si>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</si>
  <si>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</si>
  <si>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</si>
  <si>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</si>
  <si>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</si>
  <si>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</si>
  <si>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</si>
  <si>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</si>
  <si>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</si>
  <si>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</si>
  <si>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</si>
  <si>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</si>
  <si>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</si>
  <si>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</si>
  <si>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</si>
  <si>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</si>
  <si>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</si>
  <si>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</si>
  <si>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</si>
  <si>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</si>
  <si>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</si>
  <si>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</si>
  <si>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</si>
  <si>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</si>
  <si>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</si>
  <si>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</si>
  <si>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</si>
  <si>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</si>
  <si>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</si>
  <si>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</si>
  <si>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</si>
  <si>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</si>
  <si>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</si>
  <si>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</si>
  <si>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</si>
  <si>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</si>
  <si>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</si>
  <si>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</si>
  <si>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</si>
  <si>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</si>
  <si>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</si>
  <si>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</si>
  <si>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</si>
  <si>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</si>
  <si>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</si>
  <si>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</si>
  <si>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</si>
  <si>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</si>
  <si>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</si>
  <si>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</si>
  <si>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</si>
  <si>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</si>
  <si>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</si>
  <si>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</si>
  <si>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</si>
  <si>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</si>
  <si>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</si>
  <si>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</si>
  <si>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</si>
  <si>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</si>
  <si>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</si>
  <si>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</si>
  <si>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</si>
  <si>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</si>
  <si>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</si>
  <si>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</si>
  <si>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</si>
  <si>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</si>
  <si>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</si>
  <si>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</si>
  <si>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</si>
  <si>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</si>
  <si>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</si>
  <si>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</si>
  <si>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</si>
  <si>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</si>
  <si>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</si>
  <si>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</si>
  <si>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</si>
  <si>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</si>
  <si>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</si>
  <si>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</si>
  <si>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</si>
  <si>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</si>
  <si>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</si>
  <si>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</si>
  <si>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</si>
  <si>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</si>
  <si>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</si>
  <si>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</si>
  <si>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</si>
  <si>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</si>
  <si>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</si>
  <si>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</si>
  <si>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</si>
  <si>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</si>
  <si>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</si>
  <si>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</si>
  <si>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</si>
  <si>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</si>
  <si>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</si>
  <si>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</si>
  <si>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</si>
  <si>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</si>
  <si>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</si>
  <si>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</si>
  <si>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</si>
  <si>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</si>
  <si>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</si>
  <si>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</si>
  <si>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</si>
  <si>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</si>
  <si>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</si>
  <si>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</si>
  <si>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</si>
  <si>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</si>
  <si>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</si>
  <si>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</si>
  <si>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</si>
  <si>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</si>
  <si>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</si>
  <si>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</si>
  <si>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</si>
  <si>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</si>
  <si>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</si>
  <si>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</si>
  <si>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</si>
  <si>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</si>
  <si>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</si>
  <si>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</si>
  <si>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</si>
  <si>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</si>
  <si>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</si>
  <si>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</si>
  <si>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</si>
  <si>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</si>
  <si>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</si>
  <si>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</si>
  <si>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</si>
  <si>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</si>
  <si>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</si>
  <si>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</si>
  <si>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</si>
  <si>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</si>
  <si>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</si>
  <si>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</si>
  <si>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</si>
  <si>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</si>
  <si>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</si>
  <si>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</si>
  <si>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</si>
  <si>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</si>
  <si>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</si>
  <si>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</si>
  <si>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</si>
  <si>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</si>
  <si>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</si>
  <si>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</si>
  <si>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</si>
  <si>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</si>
  <si>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</si>
  <si>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</si>
  <si>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</si>
  <si>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</si>
  <si>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</si>
  <si>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</si>
  <si>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</si>
  <si>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</si>
  <si>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</si>
  <si>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</si>
  <si>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</si>
  <si>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</si>
  <si>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</si>
  <si>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</si>
  <si>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</si>
  <si>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</si>
  <si>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</si>
  <si>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</si>
  <si>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</si>
  <si>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</si>
  <si>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</si>
  <si>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</si>
  <si>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</si>
  <si>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</si>
  <si>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</si>
  <si>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</si>
  <si>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</si>
  <si>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</si>
  <si>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</si>
  <si>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</si>
  <si>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</si>
  <si>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</si>
  <si>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</si>
  <si>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</si>
  <si>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</si>
  <si>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</si>
  <si>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</si>
  <si>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</si>
  <si>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</si>
  <si>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</si>
  <si>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</si>
  <si>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</si>
  <si>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</si>
  <si>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</si>
  <si>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</si>
  <si>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</si>
  <si>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</si>
  <si>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</si>
  <si>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</si>
  <si>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</si>
  <si>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</si>
  <si>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</si>
  <si>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</si>
  <si>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</si>
  <si>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</si>
  <si>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</si>
  <si>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</si>
  <si>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</si>
  <si>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</si>
  <si>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</si>
  <si>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</si>
  <si>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</si>
  <si>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</si>
  <si>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</si>
  <si>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</si>
  <si>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</si>
  <si>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</si>
  <si>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</si>
  <si>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</si>
  <si>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</si>
  <si>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</si>
  <si>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</si>
  <si>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</si>
  <si>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</si>
  <si>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</si>
  <si>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</si>
  <si>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</si>
  <si>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</si>
  <si>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</si>
  <si>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</si>
  <si>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</si>
  <si>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</si>
  <si>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</si>
  <si>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</si>
  <si>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</si>
  <si>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</si>
  <si>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</si>
  <si>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</si>
  <si>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</si>
  <si>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</si>
  <si>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</si>
  <si>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</si>
  <si>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</si>
  <si>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</si>
  <si>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</si>
  <si>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</si>
  <si>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</si>
  <si>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</si>
  <si>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</si>
  <si>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</si>
  <si>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</si>
  <si>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</si>
  <si>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</si>
  <si>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</si>
  <si>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</si>
  <si>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</si>
  <si>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</si>
  <si>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</si>
  <si>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</si>
  <si>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</si>
  <si>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</si>
  <si>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</si>
  <si>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</si>
  <si>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</si>
  <si>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</si>
  <si>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</si>
  <si>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</si>
  <si>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</si>
  <si>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</si>
  <si>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</si>
  <si>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</si>
  <si>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</si>
  <si>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</si>
  <si>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</si>
  <si>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</si>
  <si>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</si>
  <si>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</si>
  <si>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</si>
  <si>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</si>
  <si>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</si>
  <si>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</si>
  <si>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</si>
  <si>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</si>
  <si>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</si>
  <si>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</si>
  <si>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</si>
  <si>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</si>
  <si>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</si>
  <si>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</si>
  <si>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</si>
  <si>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</si>
  <si>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</si>
  <si>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</si>
  <si>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</si>
  <si>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</si>
  <si>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</si>
  <si>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</si>
  <si>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</si>
  <si>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</si>
  <si>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</si>
  <si>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</si>
  <si>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</si>
  <si>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</si>
  <si>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</si>
  <si>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</si>
  <si>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</si>
  <si>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</si>
  <si>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</si>
  <si>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</si>
  <si>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</si>
  <si>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</si>
  <si>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</si>
  <si>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</si>
  <si>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</si>
  <si>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</si>
  <si>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</si>
  <si>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</si>
  <si>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</si>
  <si>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</si>
  <si>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</si>
  <si>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</si>
  <si>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</si>
  <si>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</si>
  <si>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</si>
  <si>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</si>
  <si>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</si>
  <si>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</si>
  <si>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</si>
  <si>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</si>
  <si>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</si>
  <si>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</si>
  <si>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</si>
  <si>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</si>
  <si>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</si>
  <si>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</si>
  <si>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</si>
  <si>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</si>
  <si>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</si>
  <si>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</si>
  <si>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</si>
  <si>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</si>
  <si>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</si>
  <si>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</si>
  <si>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</si>
  <si>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</si>
  <si>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</si>
  <si>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</si>
  <si>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</si>
  <si>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</si>
  <si>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</si>
  <si>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</si>
  <si>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</si>
  <si>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</si>
  <si>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</si>
  <si>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</si>
  <si>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</si>
  <si>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</si>
  <si>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</si>
  <si>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</si>
  <si>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</si>
  <si>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</si>
  <si>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</si>
  <si>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</si>
  <si>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</si>
  <si>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</si>
  <si>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</si>
  <si>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</si>
  <si>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</si>
  <si>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</si>
  <si>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</si>
  <si>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</si>
  <si>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</si>
  <si>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</si>
  <si>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</si>
  <si>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</si>
  <si>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</si>
  <si>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</si>
  <si>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</si>
  <si>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</si>
  <si>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</si>
  <si>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</si>
  <si>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</si>
  <si>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</si>
  <si>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</si>
  <si>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</si>
  <si>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</si>
  <si>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</si>
  <si>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</si>
  <si>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</si>
  <si>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</si>
  <si>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</si>
  <si>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</si>
  <si>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</si>
  <si>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</si>
  <si>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</si>
  <si>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</si>
  <si>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</si>
  <si>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</si>
  <si>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</si>
  <si>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</si>
  <si>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</si>
  <si>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</si>
  <si>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</si>
  <si>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</si>
  <si>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</si>
  <si>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</si>
  <si>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</si>
  <si>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</si>
  <si>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</si>
  <si>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</si>
  <si>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</si>
  <si>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</si>
  <si>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</si>
  <si>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</si>
  <si>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</si>
  <si>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</si>
  <si>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</si>
  <si>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</si>
  <si>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</si>
  <si>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</si>
  <si>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</si>
  <si>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</si>
  <si>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</si>
  <si>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</si>
  <si>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</si>
  <si>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</si>
  <si>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</si>
  <si>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</si>
  <si>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</si>
  <si>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</si>
  <si>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</si>
  <si>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</si>
  <si>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</si>
  <si>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</si>
  <si>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</si>
  <si>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</si>
  <si>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</si>
  <si>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</si>
  <si>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</si>
  <si>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</si>
  <si>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</si>
  <si>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</si>
  <si>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</si>
  <si>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</si>
  <si>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</si>
  <si>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</si>
  <si>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</si>
  <si>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</si>
  <si>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</si>
  <si>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</si>
  <si>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</si>
  <si>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</si>
  <si>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</si>
  <si>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</si>
  <si>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</si>
  <si>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</si>
  <si>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</si>
  <si>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</si>
  <si>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</si>
  <si>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</si>
  <si>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</si>
  <si>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</si>
  <si>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</si>
  <si>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</si>
  <si>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</si>
  <si>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</si>
  <si>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</si>
  <si>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</si>
  <si>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</si>
  <si>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</si>
  <si>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</si>
  <si>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</si>
  <si>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</si>
  <si>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</si>
  <si>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</si>
  <si>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</si>
  <si>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</si>
  <si>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</si>
  <si>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</si>
  <si>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</si>
  <si>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</si>
  <si>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</si>
  <si>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</si>
  <si>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</si>
  <si>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</si>
  <si>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</si>
  <si>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</si>
  <si>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</si>
  <si>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</si>
  <si>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</si>
  <si>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</si>
  <si>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</si>
  <si>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</si>
  <si>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</si>
  <si>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</si>
  <si>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</si>
  <si>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</si>
  <si>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</si>
  <si>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</si>
  <si>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</si>
  <si>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</si>
  <si>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</si>
  <si>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</si>
  <si>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</si>
  <si>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</si>
  <si>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</si>
  <si>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</si>
  <si>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</si>
  <si>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</si>
  <si>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</si>
  <si>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</si>
  <si>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</si>
  <si>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</si>
  <si>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</si>
  <si>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</si>
  <si>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</si>
  <si>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</si>
  <si>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</si>
  <si>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</si>
  <si>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</si>
  <si>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</si>
  <si>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</si>
  <si>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</si>
  <si>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</si>
  <si>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</si>
  <si>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</si>
  <si>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</si>
  <si>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</si>
  <si>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</si>
  <si>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</si>
  <si>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</si>
  <si>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</si>
  <si>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</si>
  <si>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</si>
  <si>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</si>
  <si>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</si>
  <si>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</si>
  <si>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</si>
  <si>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</si>
  <si>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</si>
  <si>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</si>
  <si>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</si>
  <si>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</si>
  <si>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</si>
  <si>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</si>
  <si>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</si>
  <si>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</si>
  <si>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</si>
  <si>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</si>
  <si>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</si>
  <si>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</si>
  <si>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</si>
  <si>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</si>
  <si>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</si>
  <si>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</si>
  <si>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</si>
  <si>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</si>
  <si>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</si>
  <si>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</si>
  <si>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</si>
  <si>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</si>
  <si>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</si>
  <si>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</si>
  <si>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</si>
  <si>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</si>
  <si>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</si>
  <si>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</si>
  <si>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</si>
  <si>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</si>
  <si>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</si>
  <si>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</si>
  <si>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</si>
  <si>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</si>
  <si>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</si>
  <si>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</si>
  <si>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</si>
  <si>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</si>
  <si>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</si>
  <si>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</si>
  <si>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</si>
  <si>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</si>
  <si>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</si>
  <si>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</si>
  <si>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</si>
  <si>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</si>
  <si>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</si>
  <si>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</si>
  <si>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</si>
  <si>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</si>
  <si>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</si>
  <si>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</si>
  <si>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</si>
  <si>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</si>
  <si>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</si>
  <si>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</si>
  <si>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</si>
  <si>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</si>
  <si>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</si>
  <si>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</si>
  <si>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</si>
  <si>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</si>
  <si>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</si>
  <si>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</si>
  <si>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</si>
  <si>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</si>
  <si>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</si>
  <si>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</si>
  <si>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</si>
  <si>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</si>
  <si>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</si>
  <si>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</si>
  <si>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</si>
  <si>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</si>
  <si>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</si>
  <si>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</si>
  <si>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</si>
  <si>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</si>
  <si>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</si>
  <si>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</si>
  <si>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</si>
  <si>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</si>
  <si>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</si>
  <si>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</si>
  <si>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</si>
  <si>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</si>
  <si>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</si>
  <si>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</si>
  <si>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</si>
  <si>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</si>
  <si>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</si>
  <si>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</si>
  <si>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</si>
  <si>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</si>
  <si>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</si>
  <si>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</si>
  <si>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</si>
  <si>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</si>
  <si>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</si>
  <si>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</si>
  <si>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</si>
  <si>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</si>
  <si>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</si>
  <si>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</si>
  <si>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</si>
  <si>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</si>
  <si>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</si>
  <si>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</si>
  <si>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</si>
  <si>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</si>
  <si>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</si>
  <si>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</si>
  <si>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</si>
  <si>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</si>
  <si>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</si>
  <si>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</si>
  <si>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</si>
  <si>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</si>
  <si>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</si>
  <si>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</si>
  <si>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</si>
  <si>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</si>
  <si>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</si>
  <si>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</si>
  <si>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</si>
  <si>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</si>
  <si>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</si>
  <si>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</si>
  <si>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</si>
  <si>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</si>
  <si>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</si>
  <si>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</si>
  <si>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</si>
  <si>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</si>
  <si>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</si>
  <si>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</si>
  <si>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</si>
  <si>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</si>
  <si>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</si>
  <si>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</si>
  <si>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</si>
  <si>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</si>
  <si>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</si>
  <si>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</si>
  <si>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</si>
  <si>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</si>
  <si>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</si>
  <si>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</si>
  <si>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</si>
  <si>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</si>
  <si>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</si>
  <si>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</si>
  <si>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</si>
  <si>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</si>
  <si>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</si>
  <si>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</si>
  <si>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</si>
  <si>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</si>
  <si>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</si>
  <si>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</si>
  <si>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</si>
  <si>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</si>
  <si>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</si>
  <si>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</si>
  <si>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</si>
  <si>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</si>
  <si>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</si>
  <si>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</si>
  <si>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</si>
  <si>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</si>
  <si>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</si>
  <si>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</si>
  <si>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</si>
  <si>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</si>
  <si>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</si>
  <si>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</si>
  <si>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</si>
  <si>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</si>
  <si>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</si>
  <si>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</si>
  <si>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</si>
  <si>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</si>
  <si>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</si>
  <si>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</si>
  <si>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</si>
  <si>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</si>
  <si>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</si>
  <si>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</si>
  <si>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</si>
  <si>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</si>
  <si>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</si>
  <si>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</si>
  <si>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</si>
  <si>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</si>
  <si>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</si>
  <si>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</si>
  <si>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</si>
  <si>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</si>
  <si>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</si>
  <si>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</si>
  <si>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</si>
  <si>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</si>
  <si>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</si>
  <si>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</si>
  <si>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</si>
  <si>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</si>
  <si>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</si>
  <si>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</si>
  <si>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</si>
  <si>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</si>
  <si>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</si>
  <si>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</si>
  <si>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</si>
  <si>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</si>
  <si>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</si>
  <si>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</si>
  <si>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</si>
  <si>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</si>
  <si>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</si>
  <si>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</si>
  <si>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</si>
  <si>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</si>
  <si>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</si>
  <si>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</si>
  <si>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</si>
  <si>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</si>
  <si>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</si>
  <si>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</si>
  <si>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</si>
  <si>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</si>
  <si>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</si>
  <si>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</si>
  <si>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</si>
  <si>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</si>
  <si>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</si>
  <si>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</si>
  <si>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</si>
  <si>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</si>
  <si>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</si>
  <si>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</si>
  <si>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</si>
  <si>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</si>
  <si>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</si>
  <si>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</si>
  <si>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</si>
  <si>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</si>
  <si>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</si>
  <si>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</si>
  <si>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</si>
  <si>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</si>
  <si>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</si>
  <si>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</si>
  <si>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</si>
  <si>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</si>
  <si>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</si>
  <si>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</si>
  <si>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</si>
  <si>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</si>
  <si>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</si>
  <si>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</si>
  <si>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</si>
  <si>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</si>
  <si>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</si>
  <si>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</si>
  <si>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</si>
  <si>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</si>
  <si>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</si>
  <si>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</si>
  <si>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</si>
  <si>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</si>
  <si>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</si>
  <si>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</si>
  <si>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</si>
  <si>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</si>
  <si>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</si>
  <si>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</si>
  <si>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</si>
  <si>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</si>
  <si>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</si>
  <si>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</si>
  <si>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</si>
  <si>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</si>
  <si>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</si>
  <si>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</si>
  <si>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</si>
  <si>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</si>
  <si>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</si>
  <si>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</si>
  <si>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</si>
  <si>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</si>
  <si>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</si>
  <si>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</si>
  <si>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</si>
  <si>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</si>
  <si>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</si>
  <si>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</si>
  <si>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</si>
  <si>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</si>
  <si>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</si>
  <si>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</si>
  <si>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</si>
  <si>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</si>
  <si>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</si>
  <si>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</si>
  <si>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</si>
  <si>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</si>
  <si>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</si>
  <si>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</si>
  <si>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</si>
  <si>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</si>
  <si>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</si>
  <si>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</si>
  <si>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</si>
  <si>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</si>
  <si>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</si>
  <si>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</si>
  <si>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</si>
  <si>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</si>
  <si>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</si>
  <si>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</si>
  <si>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</si>
  <si>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</si>
  <si>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</si>
  <si>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</si>
  <si>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</si>
  <si>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</si>
  <si>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</si>
  <si>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</si>
  <si>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</si>
  <si>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</si>
  <si>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</si>
  <si>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</si>
  <si>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</si>
  <si>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</si>
  <si>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</si>
  <si>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</si>
  <si>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</si>
  <si>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</si>
  <si>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</si>
  <si>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</si>
  <si>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</si>
  <si>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</si>
  <si>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</si>
  <si>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</si>
  <si>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</si>
  <si>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</si>
  <si>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</si>
  <si>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</si>
  <si>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</si>
  <si>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</si>
  <si>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</si>
  <si>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</si>
  <si>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</si>
  <si>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</si>
  <si>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</si>
  <si>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</si>
  <si>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</si>
  <si>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</si>
  <si>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</si>
  <si>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</si>
  <si>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</si>
  <si>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</si>
  <si>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</si>
  <si>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</si>
  <si>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</si>
  <si>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</si>
  <si>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</si>
  <si>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</si>
  <si>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</si>
  <si>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</si>
  <si>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</si>
  <si>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</si>
  <si>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</si>
  <si>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</si>
  <si>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</si>
  <si>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</si>
  <si>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</si>
  <si>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</si>
  <si>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</si>
  <si>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</si>
  <si>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</si>
  <si>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</si>
  <si>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</si>
  <si>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</si>
  <si>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</si>
  <si>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</si>
  <si>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</si>
  <si>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</si>
  <si>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</si>
  <si>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</si>
  <si>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</si>
  <si>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</si>
  <si>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</si>
  <si>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</si>
  <si>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</si>
  <si>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</si>
  <si>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</si>
  <si>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</si>
  <si>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</si>
  <si>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</si>
  <si>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</si>
  <si>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</si>
  <si>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</si>
  <si>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</si>
  <si>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</si>
  <si>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</si>
  <si>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</si>
  <si>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</si>
  <si>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</si>
  <si>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</si>
  <si>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</si>
  <si>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</si>
  <si>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</si>
  <si>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</si>
  <si>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</si>
  <si>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</si>
  <si>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</si>
  <si>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</si>
  <si>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</si>
  <si>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</si>
  <si>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</si>
  <si>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</si>
  <si>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</si>
  <si>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</si>
  <si>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</si>
  <si>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</si>
  <si>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</si>
  <si>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</si>
  <si>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</si>
  <si>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</si>
  <si>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</si>
  <si>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</si>
  <si>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</si>
  <si>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</si>
  <si>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</si>
  <si>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</si>
  <si>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</si>
  <si>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</si>
  <si>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</si>
  <si>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</si>
  <si>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</si>
  <si>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</si>
  <si>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</si>
  <si>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</si>
  <si>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</si>
  <si>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</si>
  <si>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</si>
  <si>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</si>
  <si>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</si>
  <si>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</si>
  <si>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</si>
  <si>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</si>
  <si>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</si>
  <si>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</si>
  <si>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</si>
  <si>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</si>
  <si>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</si>
  <si>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</si>
  <si>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</si>
  <si>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</si>
  <si>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</si>
  <si>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</si>
  <si>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</si>
  <si>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</si>
  <si>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</si>
  <si>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</si>
  <si>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</si>
  <si>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</si>
  <si>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</si>
  <si>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</si>
  <si>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</si>
  <si>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</si>
  <si>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</si>
  <si>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</si>
  <si>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</si>
  <si>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</si>
  <si>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</si>
  <si>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</si>
  <si>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</si>
  <si>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</si>
  <si>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</si>
  <si>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</si>
  <si>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</si>
  <si>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</si>
  <si>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</si>
  <si>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</si>
  <si>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</si>
  <si>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</si>
  <si>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</si>
  <si>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</si>
  <si>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</si>
  <si>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</si>
  <si>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</si>
  <si>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</si>
  <si>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</si>
  <si>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</si>
  <si>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</si>
  <si>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</si>
  <si>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</si>
  <si>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</si>
  <si>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</si>
  <si>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</si>
  <si>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</si>
  <si>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</si>
  <si>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</si>
  <si>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</si>
  <si>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</si>
  <si>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</si>
  <si>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</si>
  <si>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</si>
  <si>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</si>
  <si>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</si>
  <si>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</si>
  <si>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</si>
  <si>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</si>
  <si>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</si>
  <si>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</si>
  <si>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</si>
  <si>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</si>
  <si>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</si>
  <si>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</si>
  <si>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</si>
  <si>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</si>
  <si>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</si>
  <si>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</si>
  <si>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</si>
  <si>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</si>
  <si>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</si>
  <si>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</si>
  <si>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</si>
  <si>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</si>
  <si>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</si>
  <si>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</si>
  <si>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</si>
  <si>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</si>
  <si>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</si>
  <si>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</si>
  <si>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</si>
  <si>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</si>
  <si>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</si>
  <si>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</si>
  <si>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</si>
  <si>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</si>
  <si>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</si>
  <si>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</si>
  <si>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</si>
  <si>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</si>
  <si>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</si>
  <si>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</si>
  <si>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</si>
  <si>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</si>
  <si>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</si>
  <si>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</si>
  <si>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</si>
  <si>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</si>
  <si>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</si>
  <si>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</si>
  <si>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</si>
  <si>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</si>
  <si>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</si>
  <si>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</si>
  <si>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</si>
  <si>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</si>
  <si>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</si>
  <si>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</si>
  <si>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</si>
  <si>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</si>
  <si>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</si>
  <si>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</si>
  <si>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</si>
  <si>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</si>
  <si>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</si>
  <si>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</si>
  <si>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</si>
  <si>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</si>
  <si>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</si>
  <si>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</si>
  <si>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</si>
  <si>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</si>
  <si>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</si>
  <si>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</si>
  <si>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</si>
  <si>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</si>
  <si>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</si>
  <si>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</si>
  <si>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</si>
  <si>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</si>
  <si>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</si>
  <si>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</si>
  <si>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</si>
  <si>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</si>
  <si>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</si>
  <si>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</si>
  <si>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</si>
  <si>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</si>
  <si>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</si>
  <si>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</si>
  <si>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</si>
  <si>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</si>
  <si>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</si>
  <si>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</si>
  <si>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</si>
  <si>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</si>
  <si>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</si>
  <si>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</si>
  <si>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</si>
  <si>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</si>
  <si>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</si>
  <si>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</si>
  <si>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</si>
  <si>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</si>
  <si>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</si>
  <si>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</si>
  <si>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</si>
  <si>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</si>
  <si>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</si>
  <si>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</si>
  <si>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</si>
  <si>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</si>
  <si>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</si>
  <si>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</si>
  <si>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</si>
  <si>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</si>
  <si>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</si>
  <si>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</si>
  <si>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</si>
  <si>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</si>
  <si>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</si>
  <si>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</si>
  <si>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</si>
  <si>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</si>
  <si>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</si>
  <si>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</si>
  <si>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</si>
  <si>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</si>
  <si>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</si>
  <si>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</si>
  <si>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</si>
  <si>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</si>
  <si>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</si>
  <si>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</si>
  <si>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</si>
  <si>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</si>
  <si>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</si>
  <si>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</si>
  <si>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</si>
  <si>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</si>
  <si>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</si>
  <si>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</si>
  <si>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</si>
  <si>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</si>
  <si>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</si>
  <si>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</si>
  <si>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</si>
  <si>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</si>
  <si>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</si>
  <si>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</si>
  <si>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</si>
  <si>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</si>
  <si>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</si>
  <si>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</si>
  <si>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</si>
  <si>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</si>
  <si>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</si>
  <si>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</si>
  <si>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</si>
  <si>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</si>
  <si>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</si>
  <si>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</si>
  <si>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</si>
  <si>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</si>
  <si>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</si>
  <si>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</si>
  <si>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</si>
  <si>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</si>
  <si>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</si>
  <si>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</si>
  <si>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</si>
  <si>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</si>
  <si>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</si>
  <si>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</si>
  <si>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</si>
  <si>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</si>
  <si>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</si>
  <si>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</si>
  <si>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</si>
  <si>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</si>
  <si>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</si>
  <si>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</si>
  <si>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</si>
  <si>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</si>
  <si>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</si>
  <si>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</si>
  <si>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</si>
  <si>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</si>
  <si>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</si>
  <si>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</si>
  <si>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</si>
  <si>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</si>
  <si>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</si>
  <si>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</si>
  <si>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</si>
  <si>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</si>
  <si>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</si>
  <si>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</si>
  <si>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</si>
  <si>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</si>
  <si>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</si>
  <si>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</si>
  <si>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</si>
  <si>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</si>
  <si>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</si>
  <si>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</si>
  <si>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</si>
  <si>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</si>
  <si>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</si>
  <si>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</si>
  <si>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</si>
  <si>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</si>
  <si>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</si>
  <si>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</si>
  <si>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</si>
  <si>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</si>
  <si>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</si>
  <si>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</si>
  <si>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</si>
  <si>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</si>
  <si>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</si>
  <si>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</si>
  <si>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</si>
  <si>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</si>
  <si>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</si>
  <si>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</si>
  <si>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</si>
  <si>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</si>
  <si>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</si>
  <si>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</si>
  <si>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</si>
  <si>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</si>
  <si>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</si>
  <si>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</si>
  <si>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</si>
  <si>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</si>
  <si>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</si>
  <si>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</si>
  <si>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</si>
  <si>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</si>
  <si>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</si>
  <si>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</si>
  <si>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</si>
  <si>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</si>
  <si>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</si>
  <si>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</si>
  <si>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</si>
  <si>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</si>
  <si>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</si>
  <si>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</si>
  <si>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</si>
  <si>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</si>
  <si>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</si>
  <si>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</si>
  <si>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</si>
  <si>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</si>
  <si>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</si>
  <si>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</si>
  <si>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</si>
  <si>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</si>
  <si>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</si>
  <si>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</si>
  <si>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</si>
  <si>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</si>
  <si>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</si>
  <si>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</si>
  <si>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</si>
  <si>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</si>
  <si>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</si>
  <si>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</si>
  <si>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</si>
  <si>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</si>
  <si>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</si>
  <si>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</si>
  <si>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</si>
  <si>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</si>
  <si>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</si>
  <si>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</si>
  <si>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</si>
  <si>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</si>
  <si>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</si>
  <si>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</si>
  <si>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</si>
  <si>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</si>
  <si>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</si>
  <si>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</si>
  <si>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</si>
  <si>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</si>
  <si>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</si>
  <si>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</si>
  <si>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</si>
  <si>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</si>
  <si>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</si>
  <si>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</si>
  <si>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</si>
  <si>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</si>
  <si>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</si>
  <si>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</si>
  <si>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</si>
  <si>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</si>
  <si>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</si>
  <si>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</si>
  <si>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</si>
  <si>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</si>
  <si>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</si>
  <si>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</si>
  <si>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</si>
  <si>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</si>
  <si>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</si>
  <si>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</si>
  <si>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</si>
  <si>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</si>
  <si>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</si>
  <si>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</si>
  <si>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</si>
  <si>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</si>
  <si>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</si>
  <si>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</si>
  <si>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</si>
  <si>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</si>
  <si>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</si>
  <si>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</si>
  <si>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</si>
  <si>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</si>
  <si>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</si>
  <si>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</si>
  <si>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</si>
  <si>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</si>
  <si>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</si>
  <si>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</si>
  <si>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</si>
  <si>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</si>
  <si>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</si>
  <si>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</si>
  <si>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</si>
  <si>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</si>
  <si>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</si>
  <si>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</si>
  <si>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</si>
  <si>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</si>
  <si>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</si>
  <si>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</si>
  <si>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</si>
  <si>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</si>
  <si>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</si>
  <si>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</si>
  <si>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</si>
  <si>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</si>
  <si>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</si>
  <si>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</si>
  <si>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</si>
  <si>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</si>
  <si>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</si>
  <si>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</si>
  <si>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</si>
  <si>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</si>
  <si>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</si>
  <si>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</si>
  <si>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</si>
  <si>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</si>
  <si>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</si>
  <si>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</si>
  <si>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</si>
  <si>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</si>
  <si>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</si>
  <si>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</si>
  <si>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</si>
  <si>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</si>
  <si>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</si>
  <si>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</si>
  <si>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</si>
  <si>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</si>
  <si>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</si>
  <si>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</si>
  <si>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</si>
  <si>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</si>
  <si>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</si>
  <si>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</si>
  <si>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</si>
  <si>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</si>
  <si>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</si>
  <si>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</si>
  <si>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</si>
  <si>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</si>
  <si>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</si>
  <si>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</si>
  <si>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</si>
  <si>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</si>
  <si>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</si>
  <si>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</si>
  <si>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</si>
  <si>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</si>
  <si>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</si>
  <si>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</si>
  <si>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</si>
  <si>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</si>
  <si>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</si>
  <si>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</si>
  <si>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</si>
  <si>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</si>
  <si>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</si>
  <si>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</si>
  <si>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</si>
  <si>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</si>
  <si>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</si>
  <si>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</si>
  <si>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</si>
  <si>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</si>
  <si>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</si>
  <si>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</si>
  <si>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</si>
  <si>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</si>
  <si>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</si>
  <si>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</si>
  <si>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</si>
  <si>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</si>
  <si>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</si>
  <si>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</si>
  <si>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</si>
  <si>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</si>
  <si>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</si>
  <si>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</si>
  <si>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</si>
  <si>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</si>
  <si>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</si>
  <si>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</si>
  <si>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</si>
  <si>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</si>
  <si>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</si>
  <si>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</si>
  <si>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</si>
  <si>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</si>
  <si>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</si>
  <si>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</si>
  <si>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</si>
  <si>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</si>
  <si>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</si>
  <si>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</si>
  <si>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</si>
  <si>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</si>
  <si>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</si>
  <si>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</si>
  <si>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</si>
  <si>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</si>
  <si>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</si>
  <si>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</si>
  <si>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</si>
  <si>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</si>
  <si>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</si>
  <si>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</si>
  <si>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</si>
  <si>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</si>
  <si>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</si>
  <si>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</si>
  <si>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</si>
  <si>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</si>
  <si>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</si>
  <si>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</si>
  <si>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</si>
  <si>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</si>
  <si>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</si>
  <si>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</si>
  <si>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</si>
  <si>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</si>
  <si>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</si>
  <si>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</si>
  <si>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</si>
  <si>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</si>
  <si>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</si>
  <si>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</si>
  <si>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</si>
  <si>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</si>
  <si>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</si>
  <si>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</si>
  <si>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</si>
  <si>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</si>
  <si>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</si>
  <si>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</si>
  <si>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</si>
  <si>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</si>
  <si>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</si>
  <si>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</si>
  <si>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</si>
  <si>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</si>
  <si>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</si>
  <si>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</si>
  <si>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</si>
  <si>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</si>
  <si>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</si>
  <si>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</si>
  <si>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</si>
  <si>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</si>
  <si>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</si>
  <si>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</si>
  <si>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</si>
  <si>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</si>
  <si>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</si>
  <si>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</si>
  <si>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</si>
  <si>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</si>
  <si>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</si>
  <si>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</si>
  <si>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</si>
  <si>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</si>
  <si>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</si>
  <si>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</si>
  <si>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</si>
  <si>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</si>
  <si>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</si>
  <si>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</si>
  <si>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</si>
  <si>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</si>
  <si>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</si>
  <si>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</si>
  <si>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</si>
  <si>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</si>
  <si>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</si>
  <si>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</si>
  <si>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</si>
  <si>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</si>
  <si>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</si>
  <si>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</si>
  <si>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</si>
  <si>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</si>
  <si>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</si>
  <si>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</si>
  <si>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</si>
  <si>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</si>
  <si>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</si>
  <si>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</si>
  <si>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</si>
  <si>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</si>
  <si>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</si>
  <si>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</si>
  <si>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</si>
  <si>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</si>
  <si>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</si>
  <si>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</si>
  <si>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</si>
  <si>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</si>
  <si>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</si>
  <si>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</si>
  <si>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</si>
  <si>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</si>
  <si>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</si>
  <si>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</si>
  <si>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</si>
  <si>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</si>
  <si>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</si>
  <si>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</si>
  <si>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</si>
  <si>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</si>
  <si>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</si>
  <si>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</si>
  <si>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</si>
  <si>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</si>
  <si>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</si>
  <si>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</si>
  <si>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</si>
  <si>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</si>
  <si>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</si>
  <si>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</si>
  <si>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</si>
  <si>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</si>
  <si>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</si>
  <si>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</si>
  <si>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</si>
  <si>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</si>
  <si>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</si>
  <si>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</si>
  <si>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</si>
  <si>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</si>
  <si>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</si>
  <si>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</si>
  <si>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</si>
  <si>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</si>
  <si>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</si>
  <si>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</si>
  <si>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</si>
  <si>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</si>
  <si>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</si>
  <si>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</si>
  <si>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</si>
  <si>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</si>
  <si>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</si>
  <si>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</si>
  <si>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</si>
  <si>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</si>
  <si>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</si>
  <si>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</si>
  <si>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</si>
  <si>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</si>
  <si>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</si>
  <si>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</si>
  <si>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</si>
  <si>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</si>
  <si>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</si>
  <si>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</si>
  <si>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</si>
  <si>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</si>
  <si>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</si>
  <si>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</si>
  <si>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</si>
  <si>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</si>
  <si>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</si>
  <si>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</si>
  <si>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</si>
  <si>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</si>
  <si>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</si>
  <si>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</si>
  <si>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</si>
  <si>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</si>
  <si>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</si>
  <si>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</si>
  <si>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</si>
  <si>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</si>
  <si>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</si>
  <si>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</si>
  <si>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</si>
  <si>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</si>
  <si>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</si>
  <si>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</si>
  <si>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</si>
  <si>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</si>
  <si>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</si>
  <si>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</si>
  <si>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</si>
  <si>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</si>
  <si>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</si>
  <si>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</si>
  <si>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</si>
  <si>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</si>
  <si>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</si>
  <si>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</si>
  <si>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</si>
  <si>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</si>
  <si>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</si>
  <si>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</si>
  <si>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</si>
  <si>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</si>
  <si>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</si>
  <si>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</si>
  <si>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</si>
  <si>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</si>
  <si>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</si>
  <si>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</si>
  <si>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</si>
  <si>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</si>
  <si>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</si>
  <si>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</si>
  <si>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</si>
  <si>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</si>
  <si>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</si>
  <si>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</si>
  <si>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</si>
  <si>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</si>
  <si>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</si>
  <si>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</si>
  <si>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</si>
  <si>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</si>
  <si>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</si>
  <si>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</si>
  <si>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</si>
  <si>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</si>
  <si>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</si>
  <si>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</si>
  <si>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</si>
  <si>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</si>
  <si>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</si>
  <si>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</si>
  <si>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</si>
  <si>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</si>
  <si>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</si>
  <si>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</si>
  <si>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</si>
  <si>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</si>
  <si>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</si>
  <si>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</si>
  <si>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</si>
  <si>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</si>
  <si>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</si>
  <si>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</si>
  <si>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</si>
  <si>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</si>
  <si>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</si>
  <si>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</si>
  <si>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</si>
  <si>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</si>
  <si>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</si>
  <si>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</si>
  <si>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</si>
  <si>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</si>
  <si>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</si>
  <si>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</si>
  <si>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</si>
  <si>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</si>
  <si>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</si>
  <si>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</si>
  <si>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</si>
  <si>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</si>
  <si>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</si>
  <si>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</si>
  <si>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</si>
  <si>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</si>
  <si>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</si>
  <si>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</si>
  <si>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</si>
  <si>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</si>
  <si>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</si>
  <si>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</si>
  <si>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</si>
  <si>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</si>
  <si>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</si>
  <si>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</si>
  <si>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</si>
  <si>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</si>
  <si>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</si>
  <si>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</si>
  <si>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</si>
  <si>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</si>
  <si>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</si>
  <si>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</si>
  <si>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</si>
  <si>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</si>
  <si>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</si>
  <si>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</si>
  <si>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</si>
  <si>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</si>
  <si>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</si>
  <si>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</si>
  <si>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</si>
  <si>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</si>
  <si>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</si>
  <si>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</si>
  <si>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</si>
  <si>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</si>
  <si>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</si>
  <si>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</si>
  <si>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</si>
  <si>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</si>
  <si>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</si>
  <si>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</si>
  <si>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</si>
  <si>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</si>
  <si>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</si>
  <si>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</si>
  <si>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</si>
  <si>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</si>
  <si>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</si>
  <si>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</si>
  <si>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</si>
  <si>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</si>
  <si>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</si>
  <si>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</si>
  <si>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</si>
  <si>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</si>
  <si>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</si>
  <si>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</si>
  <si>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</si>
  <si>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</si>
  <si>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</si>
  <si>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</si>
  <si>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</si>
  <si>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</si>
  <si>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</si>
  <si>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</si>
  <si>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</si>
  <si>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</si>
  <si>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</si>
  <si>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</si>
  <si>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</si>
  <si>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</si>
  <si>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</si>
  <si>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</si>
  <si>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</si>
  <si>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</si>
  <si>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</si>
  <si>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</si>
  <si>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</si>
  <si>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</si>
  <si>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</si>
  <si>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</si>
  <si>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</si>
  <si>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</si>
  <si>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</si>
  <si>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</si>
  <si>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</si>
  <si>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</si>
  <si>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</si>
  <si>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</si>
  <si>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</si>
  <si>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</si>
  <si>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</si>
  <si>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</si>
  <si>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</si>
  <si>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</si>
  <si>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</si>
  <si>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</si>
  <si>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</si>
  <si>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</si>
  <si>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</si>
  <si>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</si>
  <si>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</si>
  <si>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</si>
  <si>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</si>
  <si>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</si>
  <si>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</si>
  <si>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</si>
  <si>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</si>
  <si>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</si>
  <si>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</si>
  <si>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</si>
  <si>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</si>
  <si>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</si>
  <si>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</si>
  <si>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</si>
  <si>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</si>
  <si>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</si>
  <si>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</si>
  <si>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</si>
  <si>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</si>
  <si>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</si>
  <si>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</si>
  <si>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</si>
  <si>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</si>
  <si>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</si>
  <si>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</si>
  <si>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</si>
  <si>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</si>
  <si>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</si>
  <si>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</si>
  <si>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</si>
  <si>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</si>
  <si>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</si>
  <si>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</si>
  <si>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</si>
  <si>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</si>
  <si>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</si>
  <si>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</si>
  <si>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</si>
  <si>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</si>
  <si>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</si>
  <si>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</si>
  <si>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</si>
  <si>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</si>
  <si>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</si>
  <si>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</si>
  <si>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</si>
  <si>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</si>
  <si>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</si>
  <si>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</si>
  <si>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</si>
  <si>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</si>
  <si>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</si>
  <si>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</si>
  <si>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</si>
  <si>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</si>
  <si>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</si>
  <si>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</si>
  <si>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</si>
  <si>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</si>
  <si>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</si>
  <si>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</si>
  <si>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</si>
  <si>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</si>
  <si>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</si>
  <si>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</si>
  <si>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</si>
  <si>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</si>
  <si>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</si>
  <si>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</si>
  <si>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</si>
  <si>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</si>
  <si>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</si>
  <si>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</si>
  <si>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</si>
  <si>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</si>
  <si>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</si>
  <si>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</si>
  <si>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</si>
  <si>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</si>
  <si>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</si>
  <si>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</si>
  <si>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</si>
  <si>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</si>
  <si>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</si>
  <si>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</si>
  <si>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</si>
  <si>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</si>
  <si>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</si>
  <si>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</si>
  <si>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</si>
  <si>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</si>
  <si>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</si>
  <si>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</si>
  <si>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</si>
  <si>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</si>
  <si>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</si>
  <si>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</si>
  <si>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</si>
  <si>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</si>
  <si>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</si>
  <si>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</si>
  <si>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</si>
  <si>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</si>
  <si>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</si>
  <si>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</si>
  <si>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</si>
  <si>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</si>
  <si>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</si>
  <si>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</si>
  <si>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</si>
  <si>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</si>
  <si>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</si>
  <si>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</si>
  <si>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</si>
  <si>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</si>
  <si>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</si>
  <si>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</si>
  <si>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</si>
  <si>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</si>
  <si>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</si>
  <si>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</si>
  <si>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</si>
  <si>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</si>
  <si>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</si>
  <si>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</si>
  <si>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</si>
  <si>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</si>
  <si>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</si>
  <si>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</si>
  <si>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</si>
  <si>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</si>
  <si>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</si>
  <si>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</si>
  <si>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</si>
  <si>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</si>
  <si>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</si>
  <si>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</si>
  <si>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</si>
  <si>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</si>
  <si>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</si>
  <si>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</si>
  <si>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</si>
  <si>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</si>
  <si>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</si>
  <si>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</si>
  <si>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</si>
  <si>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</si>
  <si>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</si>
  <si>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</si>
  <si>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</si>
  <si>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</si>
  <si>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</si>
  <si>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</si>
  <si>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</si>
  <si>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</si>
  <si>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</si>
  <si>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</si>
  <si>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</si>
  <si>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</si>
  <si>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</si>
  <si>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</si>
  <si>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</si>
  <si>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</si>
  <si>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</si>
  <si>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</si>
  <si>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</si>
  <si>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</si>
  <si>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</si>
  <si>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</si>
  <si>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</si>
  <si>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</si>
  <si>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</si>
  <si>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</si>
  <si>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</si>
  <si>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</si>
  <si>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</si>
  <si>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</si>
  <si>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</si>
  <si>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</si>
  <si>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</si>
  <si>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</si>
  <si>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</si>
  <si>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</si>
  <si>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</si>
  <si>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</si>
  <si>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</si>
  <si>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</si>
  <si>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</si>
  <si>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</si>
  <si>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</si>
  <si>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</si>
  <si>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</si>
  <si>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</si>
  <si>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</si>
  <si>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</si>
  <si>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</si>
  <si>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</si>
  <si>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</si>
  <si>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</si>
  <si>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</si>
  <si>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</si>
  <si>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</si>
  <si>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</si>
  <si>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</si>
  <si>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</si>
  <si>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</si>
  <si>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</si>
  <si>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</si>
  <si>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</si>
  <si>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</si>
  <si>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</si>
  <si>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</si>
  <si>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</si>
  <si>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</si>
  <si>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</si>
  <si>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</si>
  <si>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</si>
  <si>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</si>
  <si>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</si>
  <si>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</si>
  <si>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</si>
  <si>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</si>
  <si>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</si>
  <si>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</si>
  <si>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</si>
  <si>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</si>
  <si>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</si>
  <si>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</si>
  <si>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</si>
  <si>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</si>
  <si>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</si>
  <si>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</si>
  <si>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</si>
  <si>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</si>
  <si>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</si>
  <si>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</si>
  <si>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</si>
  <si>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</si>
  <si>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</si>
  <si>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</si>
  <si>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</si>
  <si>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</si>
  <si>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</si>
  <si>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</si>
  <si>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</si>
  <si>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</si>
  <si>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</si>
  <si>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</si>
  <si>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</si>
  <si>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</si>
  <si>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</si>
  <si>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</si>
  <si>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</si>
  <si>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</si>
  <si>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</si>
  <si>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</si>
  <si>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</si>
  <si>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</si>
  <si>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</si>
  <si>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</si>
  <si>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</si>
  <si>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</si>
  <si>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</si>
  <si>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</si>
  <si>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</si>
  <si>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</si>
  <si>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</si>
  <si>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</si>
  <si>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</si>
  <si>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</si>
  <si>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</si>
  <si>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</si>
  <si>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</si>
  <si>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</si>
  <si>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</si>
  <si>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</si>
  <si>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</si>
  <si>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</si>
  <si>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</si>
  <si>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</si>
  <si>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</si>
  <si>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</si>
  <si>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</si>
  <si>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</si>
  <si>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</si>
  <si>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</si>
  <si>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</si>
  <si>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</si>
  <si>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</si>
  <si>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</si>
  <si>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</si>
  <si>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</si>
  <si>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</si>
  <si>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</si>
  <si>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</si>
  <si>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</si>
  <si>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</si>
  <si>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</si>
  <si>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</si>
  <si>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</si>
  <si>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</si>
  <si>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</si>
  <si>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</si>
  <si>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</si>
  <si>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</si>
  <si>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</si>
  <si>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</si>
  <si>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</si>
  <si>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</si>
  <si>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</si>
  <si>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</si>
  <si>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</si>
  <si>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</si>
  <si>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</si>
  <si>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</si>
  <si>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</si>
  <si>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</si>
  <si>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</si>
  <si>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</si>
  <si>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</si>
  <si>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</si>
  <si>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</si>
  <si>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</si>
  <si>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</si>
  <si>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</si>
  <si>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</si>
  <si>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</si>
  <si>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</si>
  <si>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</si>
  <si>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</si>
  <si>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</si>
  <si>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</si>
  <si>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</si>
  <si>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</si>
  <si>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</si>
  <si>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</si>
  <si>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</si>
  <si>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</si>
  <si>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</si>
  <si>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</si>
  <si>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</si>
  <si>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</si>
  <si>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</si>
  <si>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</si>
  <si>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</si>
  <si>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</si>
  <si>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</si>
  <si>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</si>
  <si>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</si>
  <si>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</si>
  <si>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</si>
  <si>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</si>
  <si>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</si>
  <si>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</si>
  <si>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</si>
  <si>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</si>
  <si>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</si>
  <si>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</si>
  <si>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</si>
  <si>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</si>
  <si>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</si>
  <si>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</si>
  <si>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</si>
  <si>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</si>
  <si>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</si>
  <si>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</si>
  <si>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</si>
  <si>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</si>
  <si>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</si>
  <si>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</si>
  <si>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</si>
  <si>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</si>
  <si>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</si>
  <si>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</si>
  <si>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</si>
  <si>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</si>
  <si>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</si>
  <si>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</si>
  <si>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</si>
  <si>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</si>
  <si>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</si>
  <si>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</si>
  <si>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</si>
  <si>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</si>
  <si>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</si>
  <si>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</si>
  <si>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</si>
  <si>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</si>
  <si>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</si>
  <si>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</si>
  <si>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</si>
  <si>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</si>
  <si>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</si>
  <si>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</si>
  <si>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</si>
  <si>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</si>
  <si>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</si>
  <si>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</si>
  <si>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</si>
  <si>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</si>
  <si>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</si>
  <si>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</si>
  <si>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</si>
  <si>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</si>
  <si>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</si>
  <si>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</si>
  <si>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</si>
  <si>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</si>
  <si>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</si>
  <si>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</si>
  <si>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</si>
  <si>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</si>
  <si>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</si>
  <si>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</si>
  <si>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</si>
  <si>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</si>
  <si>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</si>
  <si>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</si>
  <si>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</si>
  <si>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</si>
  <si>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</si>
  <si>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</si>
  <si>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</si>
  <si>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</si>
  <si>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</si>
  <si>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</si>
  <si>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</si>
  <si>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</si>
  <si>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</si>
  <si>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</si>
  <si>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</si>
  <si>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</si>
  <si>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</si>
  <si>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</si>
  <si>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</si>
  <si>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</si>
  <si>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</si>
  <si>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</si>
  <si>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</si>
  <si>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</si>
  <si>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</si>
  <si>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</si>
  <si>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</si>
  <si>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</si>
  <si>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</si>
  <si>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</si>
  <si>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</si>
  <si>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</si>
  <si>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</si>
  <si>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</si>
  <si>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</si>
  <si>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</si>
  <si>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</si>
  <si>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</si>
  <si>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</si>
  <si>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</si>
  <si>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</si>
  <si>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</si>
  <si>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</si>
  <si>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</si>
  <si>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</si>
  <si>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</si>
  <si>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</si>
  <si>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</si>
  <si>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</si>
  <si>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</si>
  <si>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</si>
  <si>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</si>
  <si>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</si>
  <si>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</si>
  <si>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</si>
  <si>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</si>
  <si>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</si>
  <si>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</si>
  <si>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</si>
  <si>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</si>
  <si>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</si>
  <si>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</si>
  <si>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</si>
  <si>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</si>
  <si>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</si>
  <si>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</si>
  <si>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</si>
  <si>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</si>
  <si>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</si>
  <si>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</si>
  <si>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</si>
  <si>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</si>
  <si>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</si>
  <si>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</si>
  <si>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</si>
  <si>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</si>
  <si>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</si>
  <si>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</si>
  <si>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</si>
  <si>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</si>
  <si>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</si>
  <si>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</si>
  <si>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</si>
  <si>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</si>
  <si>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</si>
  <si>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</si>
  <si>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</si>
  <si>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</si>
  <si>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</si>
  <si>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</si>
  <si>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</si>
  <si>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</si>
  <si>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</si>
  <si>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</si>
  <si>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</si>
  <si>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</si>
  <si>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</si>
  <si>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</si>
  <si>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</si>
  <si>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</si>
  <si>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</si>
  <si>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</si>
  <si>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</si>
  <si>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</si>
  <si>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</si>
  <si>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</si>
  <si>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</si>
  <si>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</si>
  <si>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</si>
  <si>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</si>
  <si>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</si>
  <si>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</si>
  <si>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</si>
  <si>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</si>
  <si>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</si>
  <si>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</si>
  <si>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</si>
  <si>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</si>
  <si>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</si>
  <si>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</si>
  <si>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</si>
  <si>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</si>
  <si>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</si>
  <si>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</si>
  <si>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</si>
  <si>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</si>
  <si>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</si>
  <si>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</si>
  <si>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</si>
  <si>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</si>
  <si>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</si>
  <si>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</si>
  <si>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</si>
  <si>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</si>
  <si>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</si>
  <si>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</si>
  <si>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</si>
  <si>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</si>
  <si>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</si>
  <si>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</si>
  <si>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</si>
  <si>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</si>
  <si>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</si>
  <si>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</si>
  <si>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</si>
  <si>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</si>
  <si>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</si>
  <si>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</si>
  <si>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</si>
  <si>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</si>
  <si>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</si>
  <si>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</si>
  <si>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</si>
  <si>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</si>
  <si>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</si>
  <si>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</si>
  <si>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</si>
  <si>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</si>
  <si>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</si>
  <si>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</si>
  <si>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</si>
  <si>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</si>
  <si>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</si>
  <si>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</si>
  <si>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</si>
  <si>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</si>
  <si>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</si>
  <si>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</si>
  <si>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</si>
  <si>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</si>
  <si>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</si>
  <si>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</si>
  <si>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</si>
  <si>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</si>
  <si>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</si>
  <si>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</si>
  <si>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</si>
  <si>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</si>
  <si>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</si>
  <si>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</si>
  <si>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</si>
  <si>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</si>
  <si>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</si>
  <si>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</si>
  <si>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</si>
  <si>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</si>
  <si>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</si>
  <si>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</si>
  <si>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</si>
  <si>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</si>
  <si>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</si>
  <si>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</si>
  <si>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</si>
  <si>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</si>
  <si>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</si>
  <si>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</si>
  <si>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</si>
  <si>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</si>
  <si>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</si>
  <si>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</si>
  <si>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</si>
  <si>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</si>
  <si>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</si>
  <si>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</si>
  <si>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</si>
  <si>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</si>
  <si>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</si>
  <si>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</si>
  <si>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</si>
  <si>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</si>
  <si>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</si>
  <si>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</si>
  <si>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</si>
  <si>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</si>
  <si>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</si>
  <si>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</si>
  <si>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</si>
  <si>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</si>
  <si>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</si>
  <si>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</si>
  <si>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</si>
  <si>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</si>
  <si>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</si>
  <si>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</si>
  <si>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</si>
  <si>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</si>
  <si>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</si>
  <si>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</si>
  <si>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</si>
  <si>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</si>
  <si>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</si>
  <si>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</si>
  <si>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</si>
  <si>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</si>
  <si>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</si>
  <si>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</si>
  <si>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</si>
  <si>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</si>
  <si>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</si>
  <si>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</si>
  <si>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</si>
  <si>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</si>
  <si>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</si>
  <si>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</si>
  <si>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</si>
  <si>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</si>
  <si>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</si>
  <si>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</si>
  <si>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</si>
  <si>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</si>
  <si>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</si>
  <si>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</si>
  <si>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</si>
  <si>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</si>
  <si>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</si>
  <si>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</si>
  <si>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</si>
  <si>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</si>
  <si>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</si>
  <si>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</si>
  <si>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</si>
  <si>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</si>
  <si>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</si>
  <si>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</si>
  <si>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</si>
  <si>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</si>
  <si>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</si>
  <si>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</si>
  <si>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</si>
  <si>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</si>
  <si>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</si>
  <si>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</si>
  <si>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</si>
  <si>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</si>
  <si>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</si>
  <si>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</si>
  <si>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</si>
  <si>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</si>
  <si>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</si>
  <si>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</si>
  <si>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</si>
  <si>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</si>
  <si>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</si>
  <si>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</si>
  <si>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</si>
  <si>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</si>
  <si>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</si>
  <si>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</si>
  <si>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</si>
  <si>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</si>
  <si>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</si>
  <si>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</si>
  <si>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</si>
  <si>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</si>
  <si>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</si>
  <si>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</si>
  <si>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</si>
  <si>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</si>
  <si>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</si>
  <si>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</si>
  <si>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</si>
  <si>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</si>
  <si>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</si>
  <si>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</si>
  <si>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</si>
  <si>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</si>
  <si>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</si>
  <si>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</si>
  <si>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</si>
  <si>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</si>
  <si>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</si>
  <si>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</si>
  <si>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</si>
  <si>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</si>
  <si>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</si>
  <si>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</si>
  <si>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</si>
  <si>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</si>
  <si>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</si>
  <si>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</si>
  <si>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</si>
  <si>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</si>
  <si>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</si>
  <si>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</si>
  <si>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</si>
  <si>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</si>
  <si>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</si>
  <si>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</si>
  <si>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</si>
  <si>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</si>
  <si>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</si>
  <si>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</si>
  <si>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</si>
  <si>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</si>
  <si>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</si>
  <si>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</si>
  <si>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</si>
  <si>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</si>
  <si>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</si>
  <si>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</si>
  <si>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</si>
  <si>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</si>
  <si>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</si>
  <si>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</si>
  <si>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</si>
  <si>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</si>
  <si>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</si>
  <si>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</si>
  <si>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</si>
  <si>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</si>
  <si>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</si>
  <si>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</si>
  <si>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</si>
  <si>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</si>
  <si>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</si>
  <si>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</si>
  <si>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</si>
  <si>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</si>
  <si>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</si>
  <si>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</si>
  <si>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</si>
  <si>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</si>
  <si>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</si>
  <si>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</si>
  <si>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</si>
  <si>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</si>
  <si>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</si>
  <si>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</si>
  <si>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</si>
  <si>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</si>
  <si>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</si>
  <si>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</si>
  <si>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</si>
  <si>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</si>
  <si>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</si>
  <si>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</si>
  <si>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</si>
  <si>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</si>
  <si>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</si>
  <si>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</si>
  <si>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</si>
  <si>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</si>
  <si>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</si>
  <si>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</si>
  <si>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</si>
  <si>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</si>
  <si>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</si>
  <si>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</si>
  <si>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</si>
  <si>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</si>
  <si>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</si>
  <si>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</si>
  <si>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</si>
  <si>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</si>
  <si>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</si>
  <si>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</si>
  <si>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</si>
  <si>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</si>
  <si>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</si>
  <si>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</si>
  <si>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</si>
  <si>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</si>
  <si>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</si>
  <si>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</si>
  <si>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</si>
  <si>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</si>
  <si>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</si>
  <si>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</si>
  <si>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</si>
  <si>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</si>
  <si>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</si>
  <si>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</si>
  <si>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</si>
  <si>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</si>
  <si>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</si>
  <si>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</si>
  <si>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</si>
  <si>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</si>
  <si>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</si>
  <si>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</si>
  <si>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</si>
  <si>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</si>
  <si>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</si>
  <si>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</si>
  <si>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</si>
  <si>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</si>
  <si>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</si>
  <si>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</si>
  <si>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</si>
  <si>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</si>
  <si>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</si>
  <si>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</si>
  <si>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</si>
  <si>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</si>
  <si>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</si>
  <si>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</si>
  <si>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</si>
  <si>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</si>
  <si>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</si>
  <si>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</si>
  <si>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</si>
  <si>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</si>
  <si>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</si>
  <si>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</si>
  <si>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</si>
  <si>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</si>
  <si>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</si>
  <si>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</si>
  <si>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</si>
  <si>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</si>
  <si>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</si>
  <si>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</si>
  <si>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</si>
  <si>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</si>
  <si>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</si>
  <si>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</si>
  <si>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</si>
  <si>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</si>
  <si>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</si>
  <si>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</si>
  <si>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</si>
  <si>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</si>
  <si>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</si>
  <si>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</si>
  <si>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</si>
  <si>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</si>
  <si>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</si>
  <si>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</si>
  <si>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</si>
  <si>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</si>
  <si>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</si>
  <si>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</si>
  <si>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</si>
  <si>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</si>
  <si>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</si>
  <si>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</si>
  <si>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</si>
  <si>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</si>
  <si>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</si>
  <si>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</si>
  <si>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</si>
  <si>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</si>
  <si>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</si>
  <si>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</si>
  <si>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</si>
  <si>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</si>
  <si>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</si>
  <si>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</si>
  <si>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</si>
  <si>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</si>
  <si>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</si>
  <si>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</si>
  <si>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</si>
  <si>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</si>
  <si>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</si>
  <si>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</si>
  <si>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</si>
  <si>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</si>
  <si>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</si>
  <si>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</si>
  <si>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</si>
  <si>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</si>
  <si>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</si>
  <si>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</si>
  <si>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</si>
  <si>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</si>
  <si>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</si>
  <si>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</si>
  <si>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</si>
  <si>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</si>
  <si>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</si>
  <si>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</si>
  <si>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</si>
  <si>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</si>
  <si>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</si>
  <si>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</si>
  <si>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</si>
  <si>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</si>
  <si>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</si>
  <si>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</si>
  <si>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</si>
  <si>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</si>
  <si>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</si>
  <si>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</si>
  <si>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</si>
  <si>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</si>
  <si>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</si>
  <si>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</si>
  <si>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</si>
  <si>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</si>
  <si>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</si>
  <si>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</si>
  <si>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</si>
  <si>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</si>
  <si>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</si>
  <si>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</si>
  <si>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</si>
  <si>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</si>
  <si>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</si>
  <si>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</si>
  <si>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</si>
  <si>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</si>
  <si>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</si>
  <si>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</si>
  <si>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</si>
  <si>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</si>
  <si>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</si>
  <si>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</si>
  <si>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</si>
  <si>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</si>
  <si>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</si>
  <si>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</si>
  <si>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</si>
  <si>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</si>
  <si>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</si>
  <si>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</si>
  <si>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</si>
  <si>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</si>
  <si>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</si>
  <si>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</si>
  <si>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</si>
  <si>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</si>
  <si>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</si>
  <si>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</si>
  <si>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</si>
  <si>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</si>
  <si>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</si>
  <si>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</si>
  <si>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</si>
  <si>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</si>
  <si>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</si>
  <si>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</si>
  <si>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</si>
  <si>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</si>
  <si>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</si>
  <si>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</si>
  <si>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</si>
  <si>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</si>
  <si>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</si>
  <si>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</si>
  <si>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</si>
  <si>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</si>
  <si>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</si>
  <si>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</si>
  <si>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</si>
  <si>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</si>
  <si>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</si>
  <si>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</si>
  <si>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</si>
  <si>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</si>
  <si>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</si>
  <si>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</si>
  <si>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</si>
  <si>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</si>
  <si>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</si>
  <si>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</si>
  <si>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</si>
  <si>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</si>
  <si>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</si>
  <si>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</si>
  <si>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</si>
  <si>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</si>
  <si>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</si>
  <si>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</si>
  <si>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</si>
  <si>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</si>
  <si>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</si>
  <si>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</si>
  <si>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</si>
  <si>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</si>
  <si>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</si>
  <si>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</si>
  <si>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</si>
  <si>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</si>
  <si>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</si>
  <si>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</si>
  <si>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</si>
  <si>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</si>
  <si>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</si>
  <si>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</si>
  <si>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</si>
  <si>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</si>
  <si>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</si>
  <si>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</si>
  <si>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</si>
  <si>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</si>
  <si>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</si>
  <si>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</si>
  <si>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</si>
  <si>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</si>
  <si>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</si>
  <si>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</si>
  <si>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</si>
  <si>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</si>
  <si>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</si>
  <si>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</si>
  <si>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</si>
  <si>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</si>
  <si>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</si>
  <si>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</si>
  <si>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</si>
  <si>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</si>
  <si>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</si>
  <si>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</si>
  <si>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</si>
  <si>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</si>
  <si>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</si>
  <si>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</si>
  <si>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</si>
  <si>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</si>
  <si>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</si>
  <si>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</si>
  <si>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</si>
  <si>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</si>
  <si>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</si>
  <si>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</si>
  <si>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</si>
  <si>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</si>
  <si>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</si>
  <si>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</si>
  <si>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</si>
  <si>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</si>
  <si>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</si>
  <si>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</si>
  <si>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</si>
  <si>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</si>
  <si>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</si>
  <si>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</si>
  <si>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</si>
  <si>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</si>
  <si>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</si>
  <si>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</si>
  <si>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</si>
  <si>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</si>
  <si>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</si>
  <si>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</si>
  <si>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</si>
  <si>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</si>
  <si>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</si>
  <si>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</si>
  <si>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</si>
  <si>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</si>
  <si>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</si>
  <si>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</si>
  <si>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</si>
  <si>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</si>
  <si>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</si>
  <si>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</si>
  <si>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</si>
  <si>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</si>
  <si>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</si>
  <si>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</si>
  <si>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</si>
  <si>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</si>
  <si>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</si>
  <si>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</si>
  <si>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</si>
  <si>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</si>
  <si>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</si>
  <si>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</si>
  <si>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</si>
  <si>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</si>
  <si>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</si>
  <si>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</si>
  <si>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</si>
  <si>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</si>
  <si>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</si>
  <si>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</si>
  <si>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</si>
  <si>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</si>
  <si>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</si>
  <si>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</si>
  <si>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</si>
  <si>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</si>
  <si>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</si>
  <si>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</si>
  <si>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</si>
  <si>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</si>
  <si>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</si>
  <si>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</si>
  <si>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</si>
  <si>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</si>
  <si>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</si>
  <si>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</si>
  <si>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</si>
  <si>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</si>
  <si>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</si>
  <si>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</si>
  <si>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</si>
  <si>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</si>
  <si>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</si>
  <si>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</si>
  <si>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</si>
  <si>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</si>
  <si>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</si>
  <si>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</si>
  <si>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</si>
  <si>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</si>
  <si>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</si>
  <si>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</si>
  <si>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</si>
  <si>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</si>
  <si>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</si>
  <si>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</si>
  <si>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</si>
  <si>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</si>
  <si>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</si>
  <si>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</si>
  <si>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</si>
  <si>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</si>
  <si>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</si>
  <si>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</si>
  <si>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</si>
  <si>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</si>
  <si>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</si>
  <si>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</si>
  <si>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</si>
  <si>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</si>
  <si>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</si>
  <si>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</si>
  <si>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</si>
  <si>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</si>
  <si>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</si>
  <si>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</si>
  <si>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</si>
  <si>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</si>
  <si>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</si>
  <si>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</si>
  <si>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</si>
  <si>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</si>
  <si>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</si>
  <si>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</si>
  <si>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</si>
  <si>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</si>
  <si>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</si>
  <si>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</si>
  <si>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</si>
  <si>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</si>
  <si>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</si>
  <si>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</si>
  <si>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</si>
  <si>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</si>
  <si>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</si>
  <si>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</si>
  <si>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</si>
  <si>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</si>
  <si>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</si>
  <si>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</si>
  <si>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</si>
  <si>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</si>
  <si>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</si>
  <si>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</si>
  <si>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</si>
  <si>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</si>
  <si>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</si>
  <si>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</si>
  <si>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</si>
  <si>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</si>
  <si>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</si>
  <si>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</si>
  <si>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</si>
  <si>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</si>
  <si>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</si>
  <si>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</si>
  <si>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</si>
  <si>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</si>
  <si>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</si>
  <si>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</si>
  <si>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</si>
  <si>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</si>
  <si>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</si>
  <si>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</si>
  <si>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</si>
  <si>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</si>
  <si>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</si>
  <si>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</si>
  <si>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</si>
  <si>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</si>
  <si>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</si>
  <si>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</si>
  <si>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</si>
  <si>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</si>
  <si>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</si>
  <si>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</si>
  <si>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</si>
  <si>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</si>
  <si>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</si>
  <si>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</si>
  <si>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</si>
  <si>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</si>
  <si>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</si>
  <si>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</si>
  <si>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</si>
  <si>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</si>
  <si>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</si>
  <si>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</si>
  <si>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</si>
  <si>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</si>
  <si>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</si>
  <si>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</si>
  <si>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</si>
  <si>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</si>
  <si>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</si>
  <si>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</si>
  <si>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</si>
  <si>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</si>
  <si>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</si>
  <si>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</si>
  <si>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</si>
  <si>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</si>
  <si>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</si>
  <si>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</si>
  <si>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</si>
  <si>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</si>
  <si>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</si>
  <si>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</si>
  <si>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</si>
  <si>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</si>
  <si>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</si>
  <si>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</si>
  <si>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</si>
  <si>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</si>
  <si>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</si>
  <si>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</si>
  <si>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</si>
  <si>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</si>
  <si>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</si>
  <si>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</si>
  <si>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</si>
  <si>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</si>
  <si>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</si>
  <si>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</si>
  <si>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</si>
  <si>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</si>
  <si>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</si>
  <si>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</si>
  <si>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</si>
  <si>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</si>
  <si>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</si>
  <si>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</si>
  <si>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</si>
  <si>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</si>
  <si>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</si>
  <si>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</si>
  <si>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</si>
  <si>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</si>
  <si>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</si>
  <si>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</si>
  <si>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</si>
  <si>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</si>
  <si>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</si>
  <si>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</si>
  <si>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</si>
  <si>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</si>
  <si>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</si>
  <si>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</si>
  <si>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</si>
  <si>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</si>
  <si>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</si>
  <si>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</si>
  <si>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</si>
  <si>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</si>
  <si>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</si>
  <si>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</si>
  <si>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</si>
  <si>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</si>
  <si>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</si>
  <si>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</si>
  <si>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</si>
  <si>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</si>
  <si>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</si>
  <si>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</si>
  <si>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</si>
  <si>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</si>
  <si>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</si>
  <si>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</si>
  <si>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</si>
  <si>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</si>
  <si>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</si>
  <si>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</si>
  <si>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</si>
  <si>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</si>
  <si>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</si>
  <si>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</si>
  <si>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</si>
  <si>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</si>
  <si>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</si>
  <si>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</si>
  <si>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</si>
  <si>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</si>
  <si>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</si>
  <si>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</si>
  <si>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</si>
  <si>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</si>
  <si>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</si>
  <si>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</si>
  <si>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</si>
  <si>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</si>
  <si>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</si>
  <si>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</si>
  <si>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</si>
  <si>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</si>
  <si>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</si>
  <si>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</si>
  <si>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</si>
  <si>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</si>
  <si>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</si>
  <si>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</si>
  <si>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</si>
  <si>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</si>
  <si>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</si>
  <si>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</si>
  <si>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</si>
  <si>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</si>
  <si>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</si>
  <si>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</si>
  <si>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</si>
  <si>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</si>
  <si>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</si>
  <si>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</si>
  <si>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</si>
  <si>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</si>
  <si>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</si>
  <si>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</si>
  <si>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</si>
  <si>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</si>
  <si>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</si>
  <si>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</si>
  <si>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</si>
  <si>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</si>
  <si>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</si>
  <si>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</si>
  <si>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</si>
  <si>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</si>
  <si>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</si>
  <si>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</si>
  <si>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</si>
  <si>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</si>
  <si>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</si>
  <si>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</si>
  <si>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</si>
  <si>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</si>
  <si>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</si>
  <si>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</si>
  <si>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</si>
  <si>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</si>
  <si>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</si>
  <si>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</si>
  <si>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</si>
  <si>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</si>
  <si>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</si>
  <si>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</si>
  <si>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</si>
  <si>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</si>
  <si>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</si>
  <si>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</si>
  <si>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</si>
  <si>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</si>
  <si>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</si>
  <si>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</si>
  <si>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</si>
  <si>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</si>
  <si>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</si>
  <si>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</si>
  <si>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</si>
  <si>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</si>
  <si>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</si>
  <si>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</si>
  <si>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</si>
  <si>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</si>
  <si>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</si>
  <si>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</si>
  <si>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</si>
  <si>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</si>
  <si>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</si>
  <si>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</si>
  <si>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</si>
  <si>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</si>
  <si>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</si>
  <si>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</si>
  <si>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</si>
  <si>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</si>
  <si>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</si>
  <si>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</si>
  <si>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</si>
  <si>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</si>
  <si>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</si>
  <si>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</si>
  <si>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</si>
  <si>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</si>
  <si>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</si>
  <si>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</si>
  <si>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</si>
  <si>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</si>
  <si>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</si>
  <si>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</si>
  <si>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</si>
  <si>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</si>
  <si>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</si>
  <si>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</si>
  <si>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</si>
  <si>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</si>
  <si>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</si>
  <si>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</si>
  <si>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</si>
  <si>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</si>
  <si>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</si>
  <si>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</si>
  <si>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</si>
  <si>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</si>
  <si>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</si>
  <si>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</si>
  <si>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</si>
  <si>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</si>
  <si>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</si>
  <si>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</si>
  <si>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</si>
  <si>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</si>
  <si>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</si>
  <si>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</si>
  <si>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</si>
  <si>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</si>
  <si>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</si>
  <si>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</si>
  <si>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</si>
  <si>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</si>
  <si>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</si>
  <si>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</si>
  <si>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</si>
  <si>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</si>
  <si>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</si>
  <si>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</si>
  <si>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</si>
  <si>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</si>
  <si>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</si>
  <si>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</si>
  <si>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</si>
  <si>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</si>
  <si>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</si>
  <si>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</si>
  <si>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</si>
  <si>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</si>
  <si>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</si>
  <si>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</si>
  <si>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</si>
  <si>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</si>
  <si>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</si>
  <si>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</si>
  <si>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</si>
  <si>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</si>
  <si>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</si>
  <si>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</si>
  <si>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</si>
  <si>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</si>
  <si>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</si>
  <si>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</si>
  <si>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</si>
  <si>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</si>
  <si>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</si>
  <si>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</si>
  <si>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</si>
  <si>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</si>
  <si>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</si>
  <si>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</si>
  <si>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</si>
  <si>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</si>
  <si>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</si>
  <si>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</si>
  <si>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</si>
  <si>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</si>
  <si>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</si>
  <si>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</si>
  <si>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</si>
  <si>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</si>
  <si>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</si>
  <si>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</si>
  <si>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</si>
  <si>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</si>
  <si>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</si>
  <si>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</si>
  <si>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</si>
  <si>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</si>
  <si>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</si>
  <si>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</si>
  <si>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</si>
  <si>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</si>
  <si>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</si>
  <si>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</si>
  <si>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</si>
  <si>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</si>
  <si>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</si>
  <si>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</si>
  <si>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</si>
  <si>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</si>
  <si>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</si>
  <si>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</si>
  <si>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</si>
  <si>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</si>
  <si>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</si>
  <si>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</si>
  <si>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</si>
  <si>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</si>
  <si>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</si>
  <si>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</si>
  <si>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</si>
  <si>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</si>
  <si>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</si>
  <si>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</si>
  <si>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</si>
  <si>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</si>
  <si>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</si>
  <si>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</si>
  <si>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</si>
  <si>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</si>
  <si>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</si>
  <si>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</si>
  <si>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</si>
  <si>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</si>
  <si>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</si>
  <si>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</si>
  <si>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</si>
  <si>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</si>
  <si>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</si>
  <si>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</si>
  <si>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</si>
  <si>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</si>
  <si>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</si>
  <si>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</si>
  <si>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</si>
  <si>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</si>
  <si>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</si>
  <si>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</si>
  <si>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</si>
  <si>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</si>
  <si>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</si>
  <si>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</si>
  <si>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</si>
  <si>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</si>
  <si>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</si>
  <si>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</si>
  <si>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</si>
  <si>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</si>
  <si>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</si>
  <si>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</si>
  <si>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</si>
  <si>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</si>
  <si>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</si>
  <si>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</si>
  <si>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</si>
  <si>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</si>
  <si>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</si>
  <si>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</si>
  <si>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</si>
  <si>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</si>
  <si>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</si>
  <si>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</si>
  <si>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</si>
  <si>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</si>
  <si>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</si>
  <si>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</si>
  <si>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</si>
  <si>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</si>
  <si>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</si>
  <si>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</si>
  <si>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</si>
  <si>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</si>
  <si>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</si>
  <si>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</si>
  <si>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</si>
  <si>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</si>
  <si>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</si>
  <si>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</si>
  <si>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</si>
  <si>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</si>
  <si>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</si>
  <si>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</si>
  <si>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</si>
  <si>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</si>
  <si>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</si>
  <si>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</si>
  <si>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</si>
  <si>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</si>
  <si>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</si>
  <si>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</si>
  <si>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</si>
  <si>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</si>
  <si>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</si>
  <si>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</si>
  <si>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</si>
  <si>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</si>
  <si>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</si>
  <si>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</si>
  <si>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</si>
  <si>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</si>
  <si>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</si>
  <si>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</si>
  <si>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</si>
  <si>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</si>
  <si>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</si>
  <si>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</si>
  <si>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</si>
  <si>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</si>
  <si>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</si>
  <si>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</si>
  <si>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</si>
  <si>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</si>
  <si>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</si>
  <si>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</si>
  <si>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</si>
  <si>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</si>
  <si>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</si>
  <si>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</si>
  <si>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</si>
  <si>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</si>
  <si>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</si>
  <si>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</si>
  <si>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</si>
  <si>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</si>
  <si>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</si>
  <si>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</si>
  <si>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</si>
  <si>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</si>
  <si>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</si>
  <si>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</si>
  <si>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</si>
  <si>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</si>
  <si>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</si>
  <si>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</si>
  <si>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</si>
  <si>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</si>
  <si>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</si>
  <si>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</si>
  <si>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</si>
  <si>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</si>
  <si>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</si>
  <si>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</si>
  <si>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</si>
  <si>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</si>
  <si>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</si>
  <si>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</si>
  <si>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</si>
  <si>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</si>
  <si>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</si>
  <si>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</si>
  <si>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</si>
  <si>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</si>
  <si>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</si>
  <si>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</si>
  <si>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</si>
  <si>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</si>
  <si>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</si>
  <si>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</si>
  <si>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</si>
  <si>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</si>
  <si>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</si>
  <si>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</si>
  <si>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</si>
  <si>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</si>
  <si>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</si>
  <si>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</si>
  <si>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</si>
  <si>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</si>
  <si>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</si>
  <si>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</si>
  <si>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</si>
  <si>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</si>
  <si>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</si>
  <si>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</si>
  <si>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</si>
  <si>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</si>
  <si>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</si>
  <si>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</si>
  <si>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</si>
  <si>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</si>
  <si>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</si>
  <si>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</si>
  <si>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</si>
  <si>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</si>
  <si>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</si>
  <si>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</si>
  <si>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</si>
  <si>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</si>
  <si>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</si>
  <si>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</si>
  <si>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</si>
  <si>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</si>
  <si>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</si>
  <si>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</si>
  <si>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</si>
  <si>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</si>
  <si>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</si>
  <si>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</si>
  <si>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</si>
  <si>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</si>
  <si>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</si>
  <si>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</si>
  <si>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</si>
  <si>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</si>
  <si>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</si>
  <si>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</si>
  <si>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</si>
  <si>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</si>
  <si>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</si>
  <si>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</si>
  <si>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</si>
  <si>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</si>
  <si>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</si>
  <si>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</si>
  <si>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</si>
  <si>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</si>
  <si>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</si>
  <si>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</si>
  <si>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</si>
  <si>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</si>
  <si>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</si>
  <si>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</si>
  <si>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</si>
  <si>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</si>
  <si>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</si>
  <si>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</si>
  <si>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</si>
  <si>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</si>
  <si>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</si>
  <si>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</si>
  <si>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</si>
  <si>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</si>
  <si>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</si>
  <si>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</si>
  <si>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</si>
  <si>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</si>
  <si>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</si>
  <si>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</si>
  <si>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</si>
  <si>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</si>
  <si>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</si>
  <si>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</si>
  <si>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</si>
  <si>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</si>
  <si>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</si>
  <si>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</si>
  <si>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</si>
  <si>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</si>
  <si>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</si>
  <si>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</si>
  <si>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</si>
  <si>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</si>
  <si>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</si>
  <si>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</si>
  <si>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</si>
  <si>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</si>
  <si>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</si>
  <si>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</si>
  <si>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</si>
  <si>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</si>
  <si>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</si>
  <si>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</si>
  <si>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</si>
  <si>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</si>
  <si>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</si>
  <si>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</si>
  <si>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</si>
  <si>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</si>
  <si>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</si>
  <si>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</si>
  <si>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</si>
  <si>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</si>
  <si>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</si>
  <si>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</si>
  <si>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</si>
  <si>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</si>
  <si>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</si>
  <si>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</si>
  <si>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</si>
  <si>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</si>
  <si>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</si>
  <si>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</si>
  <si>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</si>
  <si>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</si>
  <si>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</si>
  <si>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</si>
  <si>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</si>
  <si>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</si>
  <si>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</si>
  <si>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</si>
  <si>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</si>
  <si>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</si>
  <si>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</si>
  <si>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</si>
  <si>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</si>
  <si>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</si>
  <si>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</si>
  <si>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</si>
  <si>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</si>
  <si>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</si>
  <si>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</si>
  <si>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</si>
  <si>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</si>
  <si>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</si>
  <si>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</si>
  <si>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</si>
  <si>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</si>
  <si>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</si>
  <si>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</si>
  <si>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</si>
  <si>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</si>
  <si>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</si>
  <si>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</si>
  <si>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</si>
  <si>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</si>
  <si>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</si>
  <si>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</si>
  <si>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</si>
  <si>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</si>
  <si>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</si>
  <si>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</si>
  <si>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</si>
  <si>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</si>
  <si>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</si>
  <si>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</si>
  <si>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</si>
  <si>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</si>
  <si>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</si>
  <si>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</si>
  <si>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</si>
  <si>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</si>
  <si>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</si>
  <si>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</si>
  <si>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</si>
  <si>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</si>
  <si>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</si>
  <si>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</si>
  <si>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</si>
  <si>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</si>
  <si>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</si>
  <si>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</si>
  <si>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</si>
  <si>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</si>
  <si>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</si>
  <si>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</si>
  <si>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</si>
  <si>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</si>
  <si>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</si>
  <si>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</si>
  <si>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</si>
  <si>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</si>
  <si>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</si>
  <si>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</si>
  <si>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</si>
  <si>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</si>
  <si>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</si>
  <si>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</si>
  <si>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</si>
  <si>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</si>
  <si>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</si>
  <si>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</si>
  <si>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</si>
  <si>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</si>
  <si>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</si>
  <si>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</si>
  <si>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</si>
  <si>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</si>
  <si>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</si>
  <si>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</si>
  <si>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</si>
  <si>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</si>
  <si>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</si>
  <si>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</si>
  <si>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</si>
  <si>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</si>
  <si>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</si>
  <si>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</si>
  <si>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</si>
  <si>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</si>
  <si>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</si>
  <si>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</si>
  <si>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</si>
  <si>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</si>
  <si>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</si>
  <si>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</si>
  <si>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</si>
  <si>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</si>
  <si>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</si>
  <si>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</si>
  <si>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</si>
  <si>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</si>
  <si>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</si>
  <si>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</si>
  <si>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</si>
  <si>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</si>
  <si>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</si>
  <si>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</si>
  <si>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</si>
  <si>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</si>
  <si>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</si>
  <si>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</si>
  <si>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</si>
  <si>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</si>
  <si>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</si>
  <si>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</si>
  <si>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</si>
  <si>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</si>
  <si>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</si>
  <si>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</si>
  <si>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</si>
  <si>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</si>
  <si>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</si>
  <si>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</si>
  <si>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</si>
  <si>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</si>
  <si>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</si>
  <si>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</si>
  <si>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</si>
  <si>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</si>
  <si>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</si>
  <si>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</si>
  <si>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</si>
  <si>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km</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</si>
  <si>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</si>
  <si>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</si>
  <si>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</si>
  <si>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</si>
  <si>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</si>
  <si>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</si>
  <si>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</si>
  <si>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</si>
  <si>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</si>
  <si>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</si>
  <si>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</si>
  <si>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</si>
  <si>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</si>
  <si>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</si>
  <si>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60 Mins</t>
  </si>
  <si>
    <t>mak0023</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</si>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</sst>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K11" sqref="K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302.6663429398177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4.9317476856231224E-2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45965.614768865744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45965.614768865744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45965.614768865744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45965.614768865744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45965.614768865744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45965.614768865744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45965.614768865744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45965.614768865744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45965.614768865744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45965.614768865744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45965.614768865744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45965.614768865744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45965.614768865744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45965.614768865744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45965.614768865744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45965.614768865744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45965.614768865744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45965.614768865744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45965.614768865744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45965.614768865744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45965.614768865744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45965.614768865744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45965.614768865744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45965.614768865744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45965.614768865744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45965.614768865744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45965.614768865744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45965.614768865744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45965.614768865744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45965.614768865744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45965.614768865744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45965.614768865744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45965.614768865744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45965.614768865744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45965.614768865744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45965.614768865744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45965.614768865744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45965.614768865744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45965.614768865744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45965.614768865744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45965.614768865744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45965.614768865744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45965.614768865744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45965.614768865744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45965.614768865744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45965.614768865744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45965.614768865744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45965.614768865744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45965.614768865744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45965.614768865744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45965.614768865744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45965.614768865744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45965.614768865744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45965.614768865744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45965.614768865744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45965.614768865744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45965.614768865744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45965.614768865744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45965.614768865744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45965.614768865744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45965.614768865744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45965.614768865744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45965.614768865744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45965.614768865744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45965.614768865744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45965.614768865744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45965.614768865744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45965.614768865744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45965.614768865744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45965.614768865744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45965.614768865744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45965.614768865744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45965.614768865744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45965.614768865744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45965.614768865744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45965.614768865744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45965.614768865744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45965.614768865744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45965.614768865744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45965.614768865744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45965.614768865744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45965.614768865744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45965.614768865744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45965.614768865744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45965.614768865744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45965.614768865744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45965.614768865744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45965.614768865744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45965.614768865744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45965.614768865744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45965.614768865744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45965.614768865744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45965.614768865744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45965.614768865744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45965.614768865744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45965.614768865744</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45965.614768865744</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956D35A9-F444-4132-9538-93BB60BD676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140.61493090278236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6.8726855324130156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2.748877315025311E-2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v>45965.58693287037</v>
      </c>
      <c r="G6" s="115">
        <f ca="1">IFERROR(NOW()-F6,"-")</f>
        <v>2.7835995373607147E-2</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45965.614768865744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45965.614768865744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45965.614768865744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45965.614768865744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45965.614768865744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45965.614768865744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45965.614768865744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45965.614768865744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45965.614768865744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45965.614768865744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45965.614768865744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45965.614768865744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45965.614768865744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45965.614768865744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45965.614768865744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45965.614768865744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45965.614768865744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45965.614768865744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45965.614768865744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45965.614768865744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45965.614768865744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45965.614768865744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45965.614768865744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45965.614768865744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45965.614768865744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45965.614768865744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45965.614768865744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45965.614768865744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45965.614768865744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45965.614768865744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45965.614768865744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45965.614768865744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45965.614768865744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45965.614768865744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45965.614768865744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45965.614768865744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45965.614768865744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45965.614768865744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45965.614768865744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45965.614768865744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45965.614768865744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45965.614768865744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45965.614768865744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45965.614768865744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45965.614768865744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45965.614768865744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45965.614768865744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45965.614768865744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45965.614768865744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45965.614768865744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45965.614768865744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45965.614768865744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45965.614768865744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45965.614768865744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45965.614768865744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45965.614768865744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45965.614768865744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45965.614768865744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45965.614768865744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45965.614768865744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45965.614768865744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45965.614768865744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45965.614768865744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45965.614768865744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45965.614768865744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45965.614768865744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45965.614768865744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45965.614768865744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45965.614768865744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45965.614768865744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45965.614768865744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45965.614768865744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45965.614768865744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45965.614768865744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45965.614768865744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45965.614768865744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45965.614768865744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45965.614768865744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45965.614768865744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45965.614768865744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45965.614768865744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45965.614768865744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45965.614768865744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45965.614768865744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45965.614768865744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45965.614768865744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45965.614768865744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45965.614768865744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45965.614768865744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45965.614768865744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45965.614768865744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45965.614768865744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45965.614768865744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45965.614768865744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45965.614768865744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45965.614768865744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45965.614768865744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45965.614768865744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45965.614768865744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45965.614768865744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45965.614768865744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45965.614768865744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45965.614768865744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45965.614768865744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45965.614768865744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45965.614768865744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45965.614768865744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45965.614768865744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45965.614768865744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45965.614768865744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45965.614768865744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45965.614768865744</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45965.614768865744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45965.614768865744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45965.614768865744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45965.614768865744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45965.614768865744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45965.614768865744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45965.614768865744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45965.614768865744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45965.614768865744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45965.614768865744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45965.614768865744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45965.614768865744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45965.614768865744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45965.614768865744</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45965.614768865744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45965.614768865744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45965.614768865744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45965.614768865744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45965.614768865744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45965.614768865744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45965.614768865744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45965.614768865744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45965.614768865744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45965.614768865744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45965.614768865744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45965.614768865744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45965.614768865744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45965.614768865744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45965.614768865744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45965.614768865744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45965.614768865744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45965.614768865744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45965.614768865744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45965.614768865744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45965.614768865744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45965.614768865744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45965.614768865744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45965.614768865744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45965.614768865744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45965.614768865744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45965.614768865744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45965.614768865744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45965.614768865744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45965.614768865744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45965.614768865744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45965.614768865744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45965.614768865744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45965.614768865744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45965.614768865744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45965.614768865744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45965.614768865744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45965.614768865744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45965.614768865744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45965.614768865744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45965.614768865744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45965.614768865744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45965.614768865744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45965.614768865744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45965.614768865744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45965.614768865744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45965.614768865744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45965.614768865744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45965.614768865744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45965.614768865744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45965.614768865744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45965.614768865744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45965.614768865744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45965.614768865744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45965.614768865744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45965.614768865744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45965.614768865744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45965.614768865744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45965.614768865744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45965.614768865744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45965.614768865744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45965.614768865744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45965.614768865744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45965.614768865744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45965.614768865744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45965.614768865744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45965.614768865744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45965.614768865744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45965.614768865744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45965.614768865744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45965.614768865744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45965.614768865744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45965.614768865744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45965.614768865744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45965.614768865744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45965.614768865744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45965.614768865744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45965.614768865744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45965.614768865744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45965.614768865744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45965.614768865744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45965.614768865744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45965.614768865744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45965.614768865744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45965.614768865744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45965.614768865744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45965.614768865744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45965.614768865744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45965.614768865744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45965.614768865744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45965.614768865744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45965.614768865744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45965.614768865744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45965.614768865744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45965.614768865744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45965.614768865744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45965.614768865744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45965.614768865744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45965.614768865744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45965.614768865744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45965.614768865744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45965.614768865744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45965.614768865744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45965.614768865744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45965.614768865744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45965.614768865744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45965.614768865744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45965.614768865744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45965.614768865744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45965.614768865744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45965.614768865744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45965.614768865744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45965.614768865744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45965.614768865744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45965.614768865744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45965.614768865744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45965.614768865744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45965.614768865744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45965.614768865744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45965.614768865744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45965.614768865744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45965.614768865744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45965.614768865744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45965.614768865744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45965.614768865744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45965.614768865744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45965.614768865744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45965.614768865744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45965.614768865744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45965.614768865744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45965.614768865744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45965.614768865744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45965.614768865744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45965.614768865744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45965.614768865744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45965.614768865744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45965.614768865744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45965.614768865744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45965.614768865744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45965.614768865744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45965.614768865744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45965.614768865744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45965.614768865744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45965.614768865744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45965.614768865744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45965.614768865744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45965.614768865744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45965.614768865744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45965.614768865744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45965.614768865744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45965.614768865744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45965.614768865744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45965.614768865744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45965.614768865744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45965.614768865744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45965.614768865744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45965.614768865744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45965.614768865744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45965.614768865744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45965.614768865744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45965.614768865744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45965.614768865744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45965.614768865744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45965.614768865744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45965.614768865744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45965.614768865744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45965.614768865744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45965.614768865744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45965.614768865744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45965.614768865744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45965.614768865744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45965.614768865744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45965.614768865744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45965.614768865744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45965.614768865744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45965.614768865744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45965.614768865744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45965.614768865744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45965.614768865744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45965.614768865744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45965.614768865744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45965.614768865744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45965.614768865744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45965.614768865744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45965.614768865744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45965.614768865744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45965.614768865744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45965.614768865744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45965.614768865744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45965.614768865744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45965.614768865744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45965.614768865744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45965.614768865744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45965.614768865744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45965.614768865744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45965.614768865744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45965.614768865744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45965.614768865744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45965.614768865744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45965.614768865744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45965.614768865744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45965.614768865744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45965.614768865744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45965.614768865744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45965.614768865744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45965.614768865744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45965.614768865744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45965.614768865744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45965.614768865744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45965.614768865744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45965.614768865744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45965.614768865744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45965.614768865744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45965.614768865744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45965.614768865744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45965.614768865744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45965.614768865744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45965.614768865744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45965.614768865744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45965.614768865744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45965.614768865744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45965.614768865744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45965.614768865744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45965.614768865744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45965.614768865744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45965.614768865744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45965.614768865744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45965.614768865744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45965.614768865744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45965.614768865744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45965.614768865744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45965.614768865744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45965.614768865744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45965.614768865744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45965.614768865744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45965.614768865744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45965.614768865744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45965.614768865744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45965.614768865744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45965.614768865744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45965.614768865744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45965.614768865744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45965.614768865744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45965.614768865744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45965.614768865744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45965.614768865744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45965.614768865744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45965.614768865744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45965.614768865744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45965.614768865744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45965.614768865744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45965.614768865744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45965.614768865744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45965.614768865744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45965.614768865744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45965.614768865744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45965.614768865744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45965.614768865744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45965.614768865744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45965.614768865744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45965.614768865744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45965.614768865744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45965.614768865744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45965.614768865744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45965.614768865744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45965.614768865744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45965.614768865744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45965.614768865744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45965.614768865744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45965.614768865744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45965.614768865744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45965.614768865744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45965.614768865744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45965.614768865744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45965.614768865744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45965.614768865744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45965.614768865744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45965.614768865744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45965.614768865744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45965.614768865744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45965.614768865744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45965.614768865744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45965.614768865744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45965.614768865744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45965.614768865744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45965.614768865744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45965.614768865744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45965.614768865744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45965.614768865744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45965.614768865744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45965.614768865744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45965.614768865744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45965.614768865744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45965.614768865744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45965.614768865744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45965.614768865744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45965.614768865744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45965.614768865744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45965.614768865744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45965.614768865744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45965.614768865744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45965.614768865744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45965.614768865744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45965.614768865744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45965.614768865744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45965.614768865744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45965.614768865744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45965.614768865744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45965.614768865744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45965.614768865744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45965.614768865744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45965.614768865744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45965.614768865744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45965.614768865744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45965.614768865744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45965.614768865744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45965.614768865744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45965.614768865744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45965.614768865744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45965.614768865744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45965.614768865744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45965.614768865744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45965.614768865744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45965.614768865744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45965.614768865744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45965.614768865744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45965.614768865744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45965.614768865744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45965.614768865744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45965.614768865744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45965.614768865744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45965.614768865744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45965.614768865744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45965.614768865744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45965.614768865744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45965.614768865744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45965.614768865744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45965.614768865744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45965.614768865744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45965.614768865744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45965.614768865744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45965.614768865744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45965.614768865744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45965.614768865744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45965.614768865744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45965.614768865744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45965.614768865744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45965.614768865744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45965.614768865744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45965.614768865744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45965.614768865744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45965.614768865744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45965.614768865744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45965.614768865744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45965.614768865744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45965.614768865744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45965.614768865744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45965.614768865744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45965.614768865744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45965.614768865744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45965.614768865744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45965.614768865744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45965.614768865744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45965.614768865744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45965.614768865744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45965.614768865744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45965.614768865744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45965.614768865744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45965.614768865744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45965.614768865744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45965.614768865744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45965.614768865744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45965.614768865744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45965.614768865744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45965.614768865744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45965.614768865744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45965.614768865744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45965.614768865744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45965.614768865744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45965.614768865744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45965.614768865744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45965.614768865744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45965.614768865744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45965.614768865744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45965.614768865744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45965.614768865744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45965.614768865744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45965.614768865744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45965.614768865744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45965.614768865744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45965.614768865744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45965.614768865744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45965.614768865744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45965.614768865744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45965.614768865744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45965.614768865744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45965.614768865744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45965.614768865744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45965.614768865744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45965.614768865744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45965.614768865744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45965.614768865744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45965.614768865744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45965.614768865744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45965.614768865744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45965.614768865744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45965.614768865744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45965.614768865744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45965.614768865744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45965.614768865744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45965.614768865744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45965.614768865744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45965.614768865744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45965.614768865744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45965.614768865744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45965.614768865744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45965.614768865744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45965.614768865744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45965.614768865744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45965.614768865744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45965.614768865744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45965.614768865744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45965.614768865744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45965.614768865744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45965.614768865744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45965.614768865744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45965.614768865744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45965.614768865744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45965.614768865744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45965.614768865744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45965.614768865744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45965.614768865744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45965.614768865744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45965.614768865744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45965.614768865744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45965.614768865744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45965.614768865744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45965.614768865744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45965.614768865744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45965.614768865744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45965.614768865744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45965.614768865744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45965.614768865744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45965.614768865744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45965.614768865744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45965.614768865744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45965.614768865744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45965.614768865744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45965.614768865744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45965.614768865744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45965.614768865744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45965.614768865744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45965.614768865744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45965.614768865744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45965.614768865744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45965.614768865744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45965.614768865744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45965.614768865744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45965.614768865744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45965.614768865744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45965.614768865744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45965.614768865744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45965.614768865744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45965.614768865744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45965.614768865744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45965.614768865744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45965.614768865744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45965.614768865744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45965.614768865744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45965.614768865744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45965.614768865744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45965.614768865744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45965.614768865744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45965.614768865744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45965.614768865744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45965.614768865744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45965.614768865744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45965.614768865744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45965.614768865744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45965.614768865744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45965.614768865744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45965.614768865744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45965.614768865744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45965.614768865744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45965.614768865744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45965.614768865744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45965.614768865744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45965.614768865744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45965.614768865744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45965.614768865744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45965.614768865744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45965.614768865744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45965.614768865744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45965.614768865744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45965.614768865744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45965.614768865744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45965.614768865744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45965.614768865744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45965.614768865744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45965.614768865744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45965.614768865744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45965.614768865744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45965.614768865744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45965.614768865744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45965.614768865744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45965.614768865744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45965.614768865744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45965.614768865744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45965.614768865744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45965.614768865744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45965.614768865744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45965.614768865744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45965.614768865744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45965.614768865744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45965.614768865744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45965.614768865744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45965.614768865744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45965.614768865744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45965.614768865744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45965.614768865744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45965.614768865744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45965.614768865744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45965.614768865744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45965.614768865744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45965.614768865744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45965.614768865744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45965.614768865744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45965.614768865744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45965.614768865744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45965.614768865744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45965.614768865744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45965.614768865744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45965.614768865744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45965.614768865744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45965.614768865744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45965.614768865744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45965.614768865744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45965.614768865744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45965.614768865744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45965.614768865744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45965.614768865744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45965.614768865744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45965.614768865744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45965.614768865744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45965.614768865744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45965.614768865744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45965.614768865744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45965.614768865744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45965.614768865744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45965.614768865744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45965.614768865744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45965.614768865744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45965.614768865744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45965.614768865744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45965.614768865744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45965.614768865744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45965.614768865744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45965.614768865744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45965.614768865744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45965.614768865744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45965.614768865744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45965.614768865744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45965.614768865744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45965.614768865744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45965.614768865744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45965.614768865744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45965.614768865744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45965.614768865744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45965.614768865744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45965.614768865744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45965.614768865744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45965.614768865744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45965.614768865744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45965.614768865744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45965.614768865744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45965.614768865744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45965.614768865744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45965.614768865744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45965.614768865744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45965.614768865744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45965.614768865744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45965.614768865744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45965.614768865744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45965.614768865744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45965.614768865744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45965.614768865744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45965.614768865744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45965.614768865744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45965.614768865744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45965.614768865744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45965.614768865744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45965.614768865744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45965.614768865744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45965.614768865744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45965.614768865744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45965.614768865744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45965.614768865744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45965.614768865744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45965.614768865744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45965.614768865744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45965.614768865744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45965.614768865744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45965.614768865744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45965.614768865744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45965.614768865744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45965.614768865744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45965.614768865744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45965.614768865744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45965.614768865744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45965.614768865744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45965.614768865744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45965.614768865744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45965.614768865744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45965.614768865744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45965.614768865744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45965.614768865744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45965.614768865744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45965.614768865744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45965.614768865744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45965.614768865744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45965.614768865744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45965.614768865744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45965.614768865744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45965.614768865744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45965.614768865744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45965.614768865744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45965.614768865744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45965.614768865744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45965.614768865744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45965.614768865744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45965.614768865744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45965.614768865744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45965.614768865744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45965.614768865744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45965.614768865744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45965.614768865744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45965.614768865744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45965.614768865744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45965.614768865744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45965.614768865744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45965.614768865744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45965.614768865744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45965.614768865744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45965.614768865744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45965.614768865744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45965.614768865744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45965.614768865744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45965.614768865744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45965.614768865744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45965.614768865744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45965.614768865744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45965.614768865744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45965.614768865744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45965.614768865744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45965.614768865744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45965.614768865744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45965.614768865744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45965.614768865744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45965.614768865744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45965.614768865744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45965.614768865744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45965.614768865744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45965.614768865744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45965.614768865744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45965.614768865744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45965.614768865744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45965.614768865744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45965.614768865744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45965.614768865744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45965.614768865744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45965.614768865744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45965.614768865744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45965.614768865744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45965.614768865744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45965.614768865744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45965.614768865744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45965.614768865744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45965.614768865744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45965.614768865744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45965.614768865744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45965.614768865744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45965.614768865744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45965.614768865744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45965.614768865744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45965.614768865744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45965.614768865744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45965.614768865744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45965.614768865744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45965.614768865744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45965.614768865744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45965.614768865744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45965.614768865744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45965.614768865744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45965.614768865744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45965.614768865744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45965.614768865744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45965.614768865744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45965.614768865744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45965.614768865744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45965.614768865744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45965.614768865744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45965.614768865744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45965.614768865744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45965.614768865744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45965.614768865744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45965.614768865744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45965.614768865744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45965.614768865744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45965.614768865744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45965.614768865744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45965.614768865744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45965.614768865744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45965.614768865744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45965.614768865744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45965.614768865744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45965.614768865744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45965.614768865744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45965.614768865744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45965.614768865744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45965.614768865744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45965.614768865744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45965.614768865744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45965.614768865744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45965.614768865744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45965.614768865744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45965.614768865744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45965.614768865744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45965.614768865744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45965.614768865744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45965.614768865744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45965.614768865744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45965.614768865744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45965.614768865744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45965.614768865744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45965.614768865744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45965.614768865744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45965.614768865744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45965.614768865744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45965.614768865744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45965.614768865744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45965.614768865744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45965.614768865744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45965.614768865744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45965.614768865744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45965.614768865744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45965.614768865744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45965.614768865744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45965.614768865744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45965.614768865744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45965.614768865744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45965.614768865744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45965.614768865744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45965.614768865744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45965.614768865744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45965.614768865744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45965.614768865744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45965.614768865744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45965.614768865744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45965.614768865744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45965.614768865744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45965.614768865744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45965.614768865744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45965.614768865744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45965.614768865744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45965.614768865744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45965.614768865744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45965.614768865744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45965.614768865744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45965.614768865744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45965.614768865744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45965.614768865744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45965.614768865744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45965.614768865744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45965.614768865744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45965.614768865744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45965.614768865744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45965.614768865744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45965.614768865744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45965.614768865744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45965.614768865744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45965.614768865744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45965.614768865744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45965.614768865744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45965.614768865744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45965.614768865744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45965.614768865744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45965.614768865744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45965.614768865744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45965.614768865744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45965.614768865744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45965.614768865744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45965.614768865744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45965.614768865744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45965.614768865744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45965.614768865744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45965.614768865744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45965.614768865744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45965.614768865744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45965.614768865744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45965.614768865744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45965.614768865744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45965.614768865744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45965.614768865744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45965.614768865744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45965.614768865744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45965.614768865744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45965.614768865744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45965.614768865744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45965.614768865744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45965.614768865744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45965.614768865744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45965.614768865744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45965.614768865744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45965.614768865744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45965.614768865744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45965.614768865744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45965.614768865744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45965.614768865744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45965.614768865744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45965.614768865744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45965.614768865744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45965.614768865744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45965.614768865744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45965.614768865744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45965.614768865744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45965.614768865744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45965.614768865744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45965.614768865744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45965.614768865744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45965.614768865744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45965.614768865744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45965.614768865744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45965.614768865744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45965.614768865744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45965.614768865744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45965.614768865744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45965.614768865744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45965.614768865744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45965.614768865744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45965.614768865744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45965.614768865744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45965.614768865744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45965.614768865744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45965.614768865744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45965.614768865744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45965.614768865744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45965.614768865744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45965.614768865744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45965.614768865744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45965.614768865744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45965.614768865744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45965.614768865744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45965.614768865744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45965.614768865744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45965.614768865744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45965.614768865744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45965.614768865744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45965.614768865744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45965.614768865744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45965.614768865744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45965.614768865744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45965.614768865744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45965.614768865744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45965.614768865744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45965.614768865744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45965.614768865744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45965.614768865744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45965.614768865744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45965.614768865744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45965.614768865744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45965.614768865744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45965.614768865744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45965.614768865744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45965.614768865744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45965.614768865744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45965.614768865744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45965.614768865744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45965.614768865744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45965.614768865744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45965.614768865744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45965.614768865744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45965.614768865744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45965.614768865744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45965.614768865744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45965.614768865744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45965.614768865744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45965.614768865744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45965.614768865744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45965.614768865744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45965.614768865744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45965.614768865744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45965.614768865744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45965.614768865744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45965.614768865744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45965.614768865744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45965.614768865744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45965.614768865744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45965.614768865744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45965.614768865744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45965.614768865744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45965.614768865744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45965.614768865744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45965.614768865744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45965.614768865744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45965.614768865744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45965.614768865744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45965.614768865744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45965.614768865744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45965.614768865744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45965.614768865744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45965.614768865744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45965.614768865744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45965.614768865744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45965.614768865744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45965.614768865744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45965.614768865744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45965.614768865744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45965.614768865744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45965.614768865744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45965.614768865744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45965.614768865744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45965.614768865744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45965.614768865744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45965.614768865744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45965.614768865744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45965.614768865744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45965.614768865744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45965.614768865744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45965.614768865744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45965.614768865744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45965.614768865744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45965.614768865744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45965.614768865744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45965.614768865744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45965.614768865744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45965.614768865744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45965.614768865744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45965.614768865744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45965.614768865744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45965.614768865744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45965.614768865744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45965.614768865744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45965.614768865744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45965.614768865744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45965.614768865744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45965.614768865744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45965.614768865744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45965.614768865744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45965.614768865744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45965.614768865744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45965.614768865744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45965.614768865744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45965.614768865744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45965.614768865744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45965.614768865744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45965.614768865744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45965.614768865744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45965.614768865744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45965.614768865744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45965.614768865744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45965.614768865744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45965.614768865744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45965.614768865744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45965.614768865744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45965.614768865744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45965.614768865744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45965.614768865744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45965.614768865744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45965.614768865744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45965.614768865744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45965.614768865744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45965.614768865744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45965.614768865744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45965.614768865744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45965.614768865744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45965.614768865744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45965.614768865744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45965.614768865744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45965.614768865744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45965.614768865744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45965.614768865744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45965.614768865744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45965.614768865744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45965.614768865744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45965.614768865744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45965.614768865744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45965.614768865744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45965.614768865744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45965.614768865744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45965.614768865744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45965.614768865744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45965.614768865744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45965.614768865744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45965.614768865744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45965.614768865744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45965.614768865744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45965.614768865744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45965.614768865744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45965.614768865744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45965.614768865744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45965.614768865744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45965.614768865744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45965.614768865744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45965.614768865744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45965.614768865744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45965.614768865744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45965.614768865744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45965.614768865744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45965.614768865744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45965.614768865744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45965.614768865744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45965.614768865744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45965.614768865744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45965.614768865744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45965.614768865744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45965.614768865744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45965.614768865744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45965.614768865744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45965.614768865744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45965.614768865744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45965.614768865744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45965.614768865744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45965.614768865744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45965.614768865744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45965.614768865744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45965.614768865744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45965.614768865744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45965.614768865744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45965.614768865744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45965.614768865744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45965.614768865744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45965.614768865744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45965.614768865744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45965.614768865744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45965.614768865744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45965.614768865744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45965.614768865744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45965.614768865744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45965.614768865744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45965.614768865744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45965.614768865744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45965.614768865744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45965.614768865744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45965.614768865744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45965.614768865744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45965.614768865744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45965.614768865744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45965.614768865744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45965.614768865744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45965.614768865744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45965.614768865744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262.13405127314763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39024</v>
      </c>
      <c r="F3" s="98">
        <v>45965.579502314817</v>
      </c>
      <c r="G3" s="123">
        <f ca="1">IFERROR(NOW()-F3,"")</f>
        <v>3.526655092719011E-2</v>
      </c>
      <c r="H3" s="122">
        <v>45965.570787037039</v>
      </c>
      <c r="I3" s="118" t="str">
        <f>IFERROR(VLOOKUP(D3,DB!A:F,6,0),"")</f>
        <v>SCECO</v>
      </c>
      <c r="J3" s="118" t="str">
        <f>IFERROR(VLOOKUP(D3,DB!A:G,7,0),"")</f>
        <v>Good</v>
      </c>
      <c r="K3" s="124" t="s">
        <v>39117</v>
      </c>
      <c r="L3" s="120" t="str">
        <f>IFERROR(VLOOKUP(D3,DB!A:I,9,0),"")</f>
        <v>Latis</v>
      </c>
    </row>
    <row r="4" spans="1:16" ht="15" customHeight="1">
      <c r="A4" s="118"/>
      <c r="B4" s="118" t="str">
        <f>IFERROR(VLOOKUP(D4,DB!A:K,11,0),"")</f>
        <v/>
      </c>
      <c r="C4" s="119"/>
      <c r="D4" s="120"/>
      <c r="E4" s="97"/>
      <c r="F4" s="122"/>
      <c r="G4" s="123">
        <f ca="1">IFERROR(NOW()-F4,"")</f>
        <v>45965.614768865744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45965.614768865744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45965.614768865744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45965.614768865744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45965.614768865744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45965.614768865744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45965.614768865744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45965.614768865744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45965.614768865744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45965.614768865744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45965.614768865744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45965.614768865744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45965.614768865744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45965.614768865744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45965.614768865744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45965.614768865744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45965.614768865744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45965.614768865744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45965.614768865744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45965.614768865744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45965.614768865744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45965.614768865744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45965.614768865744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45965.614768865744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45965.614768865744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45965.614768865744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45965.614768865744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45965.614768865744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45965.614768865744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45965.614768865744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45965.614768865744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45965.614768865744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45965.614768865744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45965.614768865744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45965.614768865744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45965.614768865744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45965.614768865744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45965.614768865744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45965.614768865744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45965.614768865744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45965.614768865744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45965.614768865744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45965.614768865744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45965.614768865744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45965.614768865744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45965.614768865744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45965.614768865744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45965.614768865744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45965.614768865744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45965.614768865744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45965.614768865744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45965.614768865744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45965.614768865744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45965.614768865744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45965.614768865744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45965.614768865744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45965.614768865744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45965.614768865744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45965.614768865744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45965.614768865744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45965.614768865744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45965.614768865744</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45965.614768865744</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73.782708680555515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39.42589155092719</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16.953657754631422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35708</v>
      </c>
      <c r="E5" s="151" t="s">
        <v>39021</v>
      </c>
      <c r="F5" s="152">
        <v>45965.552361111113</v>
      </c>
      <c r="G5" s="153">
        <f ca="1">IFERROR(NOW()-F5,"")</f>
        <v>6.2407754630839918E-2</v>
      </c>
      <c r="H5" s="152">
        <v>45965.546805555554</v>
      </c>
      <c r="I5" s="151" t="str">
        <f>IFERROR(VLOOKUP(D5,DB!A:F,6,0),"")</f>
        <v>Generator-SG</v>
      </c>
      <c r="J5" s="151" t="str">
        <f>IFERROR(VLOOKUP(D5,DB!A:G,7,0),"")</f>
        <v>Vandalized</v>
      </c>
      <c r="K5" s="151" t="s">
        <v>39125</v>
      </c>
      <c r="L5" s="151" t="str">
        <f>IFERROR(VLOOKUP(D5,DB!A:I,9,0),"")</f>
        <v>Latis</v>
      </c>
    </row>
    <row r="6" spans="1:13" ht="15">
      <c r="A6" s="151" t="s">
        <v>39126</v>
      </c>
      <c r="B6" s="151" t="str">
        <f>IFERROR(VLOOKUP(D6,DB!A:K,11,0),"")</f>
        <v>R5</v>
      </c>
      <c r="C6" s="151">
        <v>1</v>
      </c>
      <c r="D6" s="151" t="s">
        <v>38929</v>
      </c>
      <c r="E6" s="151" t="s">
        <v>39021</v>
      </c>
      <c r="F6" s="152">
        <v>45965.573981481481</v>
      </c>
      <c r="G6" s="153">
        <f ca="1">IFERROR(NOW()-F6,"")</f>
        <v>4.0787384263239801E-2</v>
      </c>
      <c r="H6" s="152">
        <v>45965.568425925929</v>
      </c>
      <c r="I6" s="151" t="str">
        <f>IFERROR(VLOOKUP(D6,DB!A:F,6,0),"")</f>
        <v>Generator-SG</v>
      </c>
      <c r="J6" s="151" t="str">
        <f>IFERROR(VLOOKUP(D6,DB!A:G,7,0),"")</f>
        <v>In progress</v>
      </c>
      <c r="K6" s="151" t="s">
        <v>39127</v>
      </c>
      <c r="L6" s="151" t="str">
        <f>IFERROR(VLOOKUP(D6,DB!A:I,9,0),"")</f>
        <v>Latis</v>
      </c>
    </row>
    <row r="7" spans="1:13" ht="15">
      <c r="A7" s="151"/>
      <c r="B7" s="151" t="str">
        <f>IFERROR(VLOOKUP(D7,DB!A:K,11,0),"")</f>
        <v/>
      </c>
      <c r="C7" s="151"/>
      <c r="D7" s="151"/>
      <c r="E7" s="151"/>
      <c r="F7" s="152"/>
      <c r="G7" s="153">
        <f ca="1">IFERROR(NOW()-F7,"")</f>
        <v>45965.614768865744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45965.614768865744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45965.614768865744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45965.614768865744</v>
      </c>
      <c r="H10" s="152"/>
      <c r="I10" s="151" t="str">
        <f>IFERROR(VLOOKUP(D10,DB!A:F,6,0),"")</f>
        <v/>
      </c>
      <c r="J10" s="151" t="str">
        <f>IFERROR(VLOOKUP(D10,DB!A:G,7,0),"")</f>
        <v/>
      </c>
      <c r="K10" s="151"/>
      <c r="L10" s="151" t="str">
        <f>IFERROR(VLOOKUP(D10,DB!A:I,9,0),"")</f>
        <v/>
      </c>
    </row>
    <row r="11" spans="1:13" ht="15">
      <c r="A11" s="151"/>
      <c r="B11" s="151" t="str">
        <f>IFERROR(VLOOKUP(D11,DB!A:K,11,0),"")</f>
        <v>R5</v>
      </c>
      <c r="C11" s="151"/>
      <c r="D11" s="151" t="s">
        <v>39128</v>
      </c>
      <c r="E11" s="151"/>
      <c r="F11" s="152"/>
      <c r="G11" s="153">
        <f ca="1">IFERROR(NOW()-F11,"")</f>
        <v>45965.614768865744</v>
      </c>
      <c r="H11" s="152"/>
      <c r="I11" s="151" t="str">
        <f>IFERROR(VLOOKUP(D11,DB!A:F,6,0),"")</f>
        <v>SCECO</v>
      </c>
      <c r="J11" s="151" t="str">
        <f>IFERROR(VLOOKUP(D11,DB!A:G,7,0),"")</f>
        <v>Haj Removal</v>
      </c>
      <c r="K11" s="151"/>
      <c r="L11" s="151" t="str">
        <f>IFERROR(VLOOKUP(D11,DB!A:I,9,0),"")</f>
        <v>Latis</v>
      </c>
    </row>
    <row r="12" spans="1:13" ht="15">
      <c r="A12" s="151"/>
      <c r="B12" s="151" t="str">
        <f>IFERROR(VLOOKUP(D12,DB!A:K,11,0),"")</f>
        <v/>
      </c>
      <c r="C12" s="151"/>
      <c r="D12" s="151"/>
      <c r="E12" s="151"/>
      <c r="F12" s="152"/>
      <c r="G12" s="153">
        <f ca="1">IFERROR(NOW()-F12,"")</f>
        <v>45965.614768865744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45965.614768865744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45965.614768865744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45965.614768865744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45965.614768865744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45965.614768865744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45965.614768865744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45965.614768865744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45965.614768865744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45965.614768865744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45965.614768865744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45965.614768865744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45965.614768865744</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45965.614768865744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45965.614768865744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45965.614768865744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45965.614768865744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45965.614768865744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45965.614768865744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45965.614768865744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45965.614768865744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45965.614768865744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45965.614768865744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45965.614768865744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45965.614768865744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45965.614768865744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45965.614768865744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45965.614768865744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45965.614768865744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45965.614768865744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45965.614768865744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45965.614768865744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45965.614768865744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45965.614768865744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45965.614768865744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45965.614768865744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45965.614768865744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45965.614768865744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45965.614768865744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45965.614768865744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45965.614768865744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45965.614768865744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45965.614768865744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45965.614768865744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45965.614768865744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45965.614768865744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45965.614768865744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45965.614768865744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45965.614768865744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45965.614768865744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45965.614768865744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45965.614768865744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45965.614768865744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45965.614768865744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45965.614768865744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45965.614768865744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45965.614768865744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45965.614768865744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45965.614768865744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45965.614768865744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45965.614768865744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45965.614768865744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45965.614768865744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45965.614768865744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45965.614768865744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45965.614768865744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45965.614768865744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45965.614768865744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45965.614768865744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45965.614768865744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45965.614768865744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45965.614768865744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45965.614768865744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45965.614768865744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45965.614768865744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45965.614768865744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45965.614768865744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45965.614768865744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45965.614768865744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45965.614768865744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45965.614768865744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45965.614768865744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45965.614768865744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45965.614768865744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45965.614768865744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45965.614768865744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45965.614768865744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45965.614768865744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45965.614768865744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45965.614768865744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45965.614768865744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45965.614768865744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45965.614768865744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45965.614768865744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45965.614768865744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45965.614768865744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45965.614768865744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45965.614768865744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45965.614768865744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45965.614768865744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45965.614768865744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45965.614768865744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45965.614768865744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45965.614768865744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45965.614768865744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45965.614768865744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45965.614768865744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45965.614768865744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45965.614768865744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45965.614768865744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45965.614768865744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45965.614768865744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45965.614768865744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45965.614768865744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45965.614768865744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45965.614768865744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45965.614768865744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45965.614768865744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45965.614768865744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45965.614768865744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45965.614768865744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45965.614768865744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45965.614768865744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45965.614768865744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45965.614768865744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45965.614768865744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45965.614768865744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45965.614768865744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45965.614768865744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45965.614768865744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45965.614768865744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45965.614768865744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45965.614768865744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45965.614768865744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45965.614768865744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45965.614768865744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45965.614768865744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45965.614768865744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45965.614768865744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45965.614768865744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45965.614768865744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45965.614768865744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45965.614768865744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45965.614768865744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45965.614768865744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45965.614768865744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45965.614768865744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45965.614768865744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45965.614768865744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45965.614768865744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45965.614768865744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45965.614768865744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45965.614768865744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45965.614768865744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45965.614768865744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45965.614768865744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45965.614768865744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45965.614768865744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45965.614768865744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45965.614768865744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45965.614768865744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45965.614768865744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45965.614768865744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45965.614768865744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45965.614768865744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45965.614768865744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45965.614768865744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45965.614768865744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45965.614768865744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45965.614768865744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45965.614768865744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45965.614768865744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45965.614768865744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45965.614768865744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45965.614768865744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45965.614768865744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45965.614768865744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45965.614768865744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45965.614768865744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45965.614768865744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45965.614768865744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45965.614768865744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45965.614768865744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45965.614768865744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45965.614768865744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45965.614768865744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45965.614768865744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45965.614768865744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45965.614768865744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45965.614768865744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45965.614768865744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45965.614768865744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45965.614768865744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45965.614768865744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45965.614768865744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45965.614768865744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45965.614768865744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45965.614768865744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45965.614768865744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45965.614768865744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45965.614768865744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45965.614768865744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45965.614768865744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45965.614768865744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45965.614768865744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45965.614768865744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45965.614768865744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45965.614768865744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45965.614768865744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45965.614768865744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45965.614768865744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45965.614768865744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45965.614768865744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45965.614768865744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45965.614768865744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45965.614768865744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45965.614768865744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45965.614768865744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45965.614768865744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45965.614768865744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45965.614768865744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45965.614768865744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45965.614768865744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45965.614768865744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45965.614768865744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45965.614768865744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45965.614768865744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45965.614768865744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45965.614768865744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45965.614768865744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45965.614768865744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45965.614768865744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45965.614768865744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45965.614768865744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45965.614768865744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45965.614768865744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45965.614768865744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45965.614768865744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45965.614768865744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45965.614768865744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45965.614768865744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45965.614768865744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45965.614768865744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45965.614768865744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45965.614768865744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45965.614768865744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45965.614768865744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45965.614768865744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45965.614768865744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45965.614768865744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45965.614768865744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45965.614768865744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45965.614768865744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45965.614768865744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45965.614768865744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45965.614768865744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45965.614768865744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45965.614768865744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45965.614768865744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45965.614768865744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45965.614768865744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45965.614768865744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45965.614768865744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45965.614768865744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45965.614768865744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45965.614768865744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45965.614768865744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45965.614768865744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45965.614768865744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45965.614768865744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45965.614768865744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45965.614768865744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45965.614768865744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45965.614768865744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45965.614768865744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45965.614768865744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45965.614768865744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45965.614768865744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45965.614768865744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45965.614768865744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45965.614768865744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45965.614768865744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45965.614768865744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45965.614768865744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45965.614768865744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45965.614768865744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45965.614768865744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45965.614768865744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45965.614768865744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45965.614768865744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45965.614768865744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45965.614768865744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45965.614768865744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45965.614768865744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45965.614768865744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45965.614768865744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45965.614768865744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45965.614768865744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45965.614768865744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45965.614768865744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45965.614768865744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45965.614768865744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45965.614768865744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45965.614768865744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45965.614768865744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45965.614768865744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45965.614768865744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45965.614768865744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45965.614768865744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45965.614768865744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45965.614768865744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45965.614768865744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45965.614768865744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45965.614768865744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45965.614768865744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45965.614768865744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45965.614768865744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45965.614768865744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45965.614768865744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45965.614768865744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45965.614768865744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45965.614768865744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45965.614768865744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45965.614768865744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45965.614768865744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45965.614768865744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45965.614768865744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45965.614768865744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45965.614768865744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45965.614768865744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45965.614768865744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45965.614768865744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45965.614768865744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45965.614768865744</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3"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1</v>
      </c>
      <c r="D2" s="171" t="s">
        <v>36448</v>
      </c>
      <c r="E2" s="102" t="s">
        <v>39021</v>
      </c>
      <c r="F2" s="175">
        <v>45965.542002314818</v>
      </c>
      <c r="G2" s="115">
        <f ca="1">IFERROR(NOW()-F2,"-")</f>
        <v>7.2766550925734919E-2</v>
      </c>
      <c r="H2" s="173">
        <v>45965.527743055558</v>
      </c>
      <c r="I2" s="171" t="str">
        <f>IFERROR(VLOOKUP(D2,DB!A:F,6,0),"")</f>
        <v>SCECO</v>
      </c>
      <c r="J2" s="102" t="str">
        <f>IFERROR(VLOOKUP(D2,DB!A:G,7,0),"")</f>
        <v>Dead</v>
      </c>
      <c r="K2" s="169" t="s">
        <v>39130</v>
      </c>
      <c r="L2" s="174" t="str">
        <f>IFERROR(VLOOKUP(D2,DB!A:I,9,0),"")</f>
        <v>Latis</v>
      </c>
    </row>
    <row r="3" spans="1:16383" ht="31.5" customHeight="1">
      <c r="A3" s="170" t="s">
        <v>39131</v>
      </c>
      <c r="B3" s="171" t="str">
        <f>IFERROR(VLOOKUP(D3,DB!A:K,11,0),"")</f>
        <v>R6</v>
      </c>
      <c r="C3" s="168">
        <v>1</v>
      </c>
      <c r="D3" s="171" t="s">
        <v>36386</v>
      </c>
      <c r="E3" s="102" t="s">
        <v>39021</v>
      </c>
      <c r="F3" s="173">
        <v>45965.53974537037</v>
      </c>
      <c r="G3" s="115">
        <f ca="1">IFERROR(NOW()-F3,"-")</f>
        <v>7.5023495373898186E-2</v>
      </c>
      <c r="H3" s="173">
        <v>45965.536921296298</v>
      </c>
      <c r="I3" s="171" t="str">
        <f>IFERROR(VLOOKUP(D3,DB!A:F,6,0),"")</f>
        <v>SCECO</v>
      </c>
      <c r="J3" s="102" t="str">
        <f>IFERROR(VLOOKUP(D3,DB!A:G,7,0),"")</f>
        <v>Dead</v>
      </c>
      <c r="K3" s="169" t="s">
        <v>39132</v>
      </c>
      <c r="L3" s="174" t="str">
        <f>IFERROR(VLOOKUP(D3,DB!A:I,9,0),"")</f>
        <v>Latis</v>
      </c>
    </row>
    <row r="4" spans="1:16383" ht="31.5" customHeight="1">
      <c r="A4" s="170"/>
      <c r="B4" s="171" t="str">
        <f>IFERROR(VLOOKUP(D4,DB!A:K,11,0),"")</f>
        <v/>
      </c>
      <c r="C4" s="168"/>
      <c r="D4" s="171"/>
      <c r="E4" s="102"/>
      <c r="F4" s="173"/>
      <c r="G4" s="115">
        <f ca="1">IFERROR(NOW()-F4,"-")</f>
        <v>45965.614768865744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45965.614768865744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45965.614768865744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45965.614768865744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45965.614768865744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45965.614768865744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45965.614768865744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45965.614768865744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45965.614768865744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45965.614768865744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45965.614768865744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45965.614768865744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45965.614768865744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45965.614768865744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45965.614768865744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45965.614768865744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45965.614768865744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45965.614768865744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45965.614768865744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45965.614768865744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45965.614768865744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45965.614768865744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45965.614768865744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45965.614768865744</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45965.614768865744</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45965.614768865744</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45965.614768865744</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45965.614768865744</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45965.614768865744</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45965.614768865744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45965.614768865744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45965.614768865744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45965.614768865744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45965.614768865744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45965.614768865744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45965.614768865744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45965.614768865744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45965.614768865744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45965.614768865744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45965.614768865744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45965.614768865744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45965.614768865744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45965.614768865744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45965.614768865744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45965.614768865744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45965.614768865744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45965.614768865744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45965.614768865744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45965.614768865744</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