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08" documentId="13_ncr:1_{F6CB121F-512D-4AA6-A0C1-0FB36C537598}" xr6:coauthVersionLast="47" xr6:coauthVersionMax="47" xr10:uidLastSave="{64AC210D-FE1A-41CF-B68D-26E4821D531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<sst xmlns="http://schemas.openxmlformats.org/spreadsheetml/2006/main" count="180279" uniqueCount="39127">
  <si>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</si>
  <si>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</si>
  <si>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</si>
  <si>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</si>
  <si>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</si>
  <si>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</si>
  <si>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</si>
  <si>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</si>
  <si>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</si>
  <si>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</si>
  <si>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</si>
  <si>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</si>
  <si>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</si>
  <si>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</si>
  <si>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</si>
  <si>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</si>
  <si>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</si>
  <si>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</si>
  <si>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</si>
  <si>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</si>
  <si>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</si>
  <si>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</si>
  <si>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</si>
  <si>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</si>
  <si>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</si>
  <si>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</si>
  <si>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</si>
  <si>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</si>
  <si>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</si>
  <si>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</si>
  <si>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</si>
  <si>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</si>
  <si>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</si>
  <si>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</si>
  <si>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</si>
  <si>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</si>
  <si>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</si>
  <si>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</si>
  <si>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</si>
  <si>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</si>
  <si>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</si>
  <si>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</si>
  <si>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</si>
  <si>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</si>
  <si>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</si>
  <si>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</si>
  <si>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</si>
  <si>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</si>
  <si>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</si>
  <si>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</si>
  <si>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</si>
  <si>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</si>
  <si>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</si>
  <si>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</si>
  <si>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</si>
  <si>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</si>
  <si>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</si>
  <si>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</si>
  <si>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</si>
  <si>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</si>
  <si>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</si>
  <si>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</si>
  <si>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</si>
  <si>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</si>
  <si>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</si>
  <si>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</si>
  <si>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</si>
  <si>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</si>
  <si>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</si>
  <si>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</si>
  <si>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</si>
  <si>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</si>
  <si>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</si>
  <si>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</si>
  <si>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</si>
  <si>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</si>
  <si>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</si>
  <si>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</si>
  <si>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</si>
  <si>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</si>
  <si>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</si>
  <si>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</si>
  <si>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</si>
  <si>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</si>
  <si>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</si>
  <si>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</si>
  <si>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</si>
  <si>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</si>
  <si>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</si>
  <si>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</si>
  <si>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</si>
  <si>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</si>
  <si>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</si>
  <si>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</si>
  <si>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</si>
  <si>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</si>
  <si>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</si>
  <si>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</si>
  <si>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</si>
  <si>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</si>
  <si>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</si>
  <si>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</si>
  <si>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</si>
  <si>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</si>
  <si>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</si>
  <si>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</si>
  <si>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</si>
  <si>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</si>
  <si>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</si>
  <si>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</si>
  <si>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</si>
  <si>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</si>
  <si>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</si>
  <si>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</si>
  <si>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</si>
  <si>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</si>
  <si>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</si>
  <si>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</si>
  <si>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</si>
  <si>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</si>
  <si>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</si>
  <si>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</si>
  <si>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</si>
  <si>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</si>
  <si>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</si>
  <si>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</si>
  <si>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</si>
  <si>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</si>
  <si>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</si>
  <si>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</si>
  <si>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</si>
  <si>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</si>
  <si>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</si>
  <si>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</si>
  <si>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</si>
  <si>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</si>
  <si>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</si>
  <si>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</si>
  <si>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</si>
  <si>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</si>
  <si>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</si>
  <si>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</si>
  <si>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</si>
  <si>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</si>
  <si>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</si>
  <si>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</si>
  <si>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</si>
  <si>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</si>
  <si>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</si>
  <si>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</si>
  <si>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</si>
  <si>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</si>
  <si>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</si>
  <si>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</si>
  <si>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</si>
  <si>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</si>
  <si>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</si>
  <si>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</si>
  <si>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</si>
  <si>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</si>
  <si>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</si>
  <si>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</si>
  <si>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</si>
  <si>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</si>
  <si>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</si>
  <si>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</si>
  <si>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</si>
  <si>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</si>
  <si>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</si>
  <si>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</si>
  <si>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</si>
  <si>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</si>
  <si>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</si>
  <si>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</si>
  <si>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</si>
  <si>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</si>
  <si>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</si>
  <si>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</si>
  <si>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</si>
  <si>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</si>
  <si>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</si>
  <si>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</si>
  <si>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</si>
  <si>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</si>
  <si>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</si>
  <si>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</si>
  <si>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</si>
  <si>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</si>
  <si>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</si>
  <si>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</si>
  <si>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</si>
  <si>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</si>
  <si>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</si>
  <si>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</si>
  <si>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</si>
  <si>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</si>
  <si>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</si>
  <si>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</si>
  <si>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</si>
  <si>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</si>
  <si>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</si>
  <si>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</si>
  <si>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</si>
  <si>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</si>
  <si>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</si>
  <si>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</si>
  <si>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</si>
  <si>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</si>
  <si>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</si>
  <si>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</si>
  <si>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</si>
  <si>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</si>
  <si>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</si>
  <si>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</si>
  <si>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</si>
  <si>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</si>
  <si>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</si>
  <si>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</si>
  <si>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</si>
  <si>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</si>
  <si>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</si>
  <si>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</si>
  <si>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</si>
  <si>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</si>
  <si>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</si>
  <si>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</si>
  <si>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</si>
  <si>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</si>
  <si>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</si>
  <si>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</si>
  <si>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</si>
  <si>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</si>
  <si>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</si>
  <si>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</si>
  <si>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</si>
  <si>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</si>
  <si>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</si>
  <si>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</si>
  <si>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</si>
  <si>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</si>
  <si>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</si>
  <si>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</si>
  <si>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</si>
  <si>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</si>
  <si>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</si>
  <si>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</si>
  <si>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</si>
  <si>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</si>
  <si>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</si>
  <si>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</si>
  <si>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</si>
  <si>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</si>
  <si>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</si>
  <si>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</si>
  <si>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</si>
  <si>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</si>
  <si>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</si>
  <si>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</si>
  <si>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</si>
  <si>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</si>
  <si>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</si>
  <si>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</si>
  <si>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</si>
  <si>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</si>
  <si>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</si>
  <si>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</si>
  <si>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</si>
  <si>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</si>
  <si>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</si>
  <si>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</si>
  <si>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</si>
  <si>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</si>
  <si>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</si>
  <si>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</si>
  <si>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</si>
  <si>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</si>
  <si>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</si>
  <si>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</si>
  <si>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</si>
  <si>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</si>
  <si>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</si>
  <si>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</si>
  <si>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</si>
  <si>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</si>
  <si>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</si>
  <si>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</si>
  <si>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</si>
  <si>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</si>
  <si>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</si>
  <si>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</si>
  <si>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</si>
  <si>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</si>
  <si>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</si>
  <si>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</si>
  <si>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</si>
  <si>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</si>
  <si>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</si>
  <si>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</si>
  <si>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</si>
  <si>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</si>
  <si>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</si>
  <si>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</si>
  <si>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</si>
  <si>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</si>
  <si>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</si>
  <si>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</si>
  <si>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</si>
  <si>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</si>
  <si>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</si>
  <si>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</si>
  <si>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</si>
  <si>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</si>
  <si>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</si>
  <si>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</si>
  <si>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</si>
  <si>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</si>
  <si>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</si>
  <si>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</si>
  <si>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</si>
  <si>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</si>
  <si>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</si>
  <si>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</si>
  <si>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</si>
  <si>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</si>
  <si>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</si>
  <si>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</si>
  <si>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</si>
  <si>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</si>
  <si>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</si>
  <si>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</si>
  <si>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</si>
  <si>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</si>
  <si>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</si>
  <si>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</si>
  <si>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</si>
  <si>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</si>
  <si>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</si>
  <si>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</si>
  <si>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</si>
  <si>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</si>
  <si>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</si>
  <si>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</si>
  <si>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</si>
  <si>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</si>
  <si>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</si>
  <si>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</si>
  <si>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</si>
  <si>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</si>
  <si>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</si>
  <si>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</si>
  <si>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</si>
  <si>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</si>
  <si>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</si>
  <si>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</si>
  <si>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</si>
  <si>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</si>
  <si>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</si>
  <si>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</si>
  <si>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</si>
  <si>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</si>
  <si>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</si>
  <si>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</si>
  <si>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</si>
  <si>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</si>
  <si>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</si>
  <si>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</si>
  <si>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</si>
  <si>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</si>
  <si>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</si>
  <si>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</si>
  <si>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</si>
  <si>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</si>
  <si>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</si>
  <si>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</si>
  <si>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</si>
  <si>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</si>
  <si>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</si>
  <si>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</si>
  <si>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</si>
  <si>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</si>
  <si>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</si>
  <si>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</si>
  <si>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</si>
  <si>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</si>
  <si>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</si>
  <si>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</si>
  <si>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</si>
  <si>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</si>
  <si>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</si>
  <si>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</si>
  <si>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</si>
  <si>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</si>
  <si>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</si>
  <si>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</si>
  <si>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</si>
  <si>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</si>
  <si>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</si>
  <si>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</si>
  <si>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</si>
  <si>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</si>
  <si>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</si>
  <si>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</si>
  <si>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</si>
  <si>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</si>
  <si>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</si>
  <si>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</si>
  <si>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</si>
  <si>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</si>
  <si>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</si>
  <si>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</si>
  <si>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</si>
  <si>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</si>
  <si>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</si>
  <si>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</si>
  <si>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</si>
  <si>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</si>
  <si>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</si>
  <si>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</si>
  <si>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</si>
  <si>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</si>
  <si>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</si>
  <si>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</si>
  <si>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</si>
  <si>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</si>
  <si>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</si>
  <si>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</si>
  <si>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</si>
  <si>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</si>
  <si>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</si>
  <si>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</si>
  <si>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</si>
  <si>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</si>
  <si>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</si>
  <si>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</si>
  <si>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</si>
  <si>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</si>
  <si>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</si>
  <si>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</si>
  <si>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</si>
  <si>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</si>
  <si>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</si>
  <si>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</si>
  <si>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</si>
  <si>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</si>
  <si>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</si>
  <si>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</si>
  <si>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</si>
  <si>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</si>
  <si>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</si>
  <si>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</si>
  <si>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</si>
  <si>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</si>
  <si>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</si>
  <si>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</si>
  <si>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</si>
  <si>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</si>
  <si>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</si>
  <si>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</si>
  <si>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</si>
  <si>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</si>
  <si>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</si>
  <si>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</si>
  <si>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</si>
  <si>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</si>
  <si>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</si>
  <si>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</si>
  <si>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</si>
  <si>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</si>
  <si>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</si>
  <si>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</si>
  <si>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</si>
  <si>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</si>
  <si>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</si>
  <si>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</si>
  <si>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</si>
  <si>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</si>
  <si>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</si>
  <si>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</si>
  <si>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</si>
  <si>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</si>
  <si>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</si>
  <si>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</si>
  <si>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</si>
  <si>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</si>
  <si>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</si>
  <si>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</si>
  <si>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</si>
  <si>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</si>
  <si>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</si>
  <si>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</si>
  <si>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</si>
  <si>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</si>
  <si>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</si>
  <si>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</si>
  <si>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</si>
  <si>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</si>
  <si>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</si>
  <si>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</si>
  <si>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</si>
  <si>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</si>
  <si>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</si>
  <si>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</si>
  <si>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</si>
  <si>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</si>
  <si>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</si>
  <si>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</si>
  <si>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</si>
  <si>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</si>
  <si>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</si>
  <si>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</si>
  <si>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</si>
  <si>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</si>
  <si>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</si>
  <si>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</si>
  <si>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</si>
  <si>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</si>
  <si>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</si>
  <si>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</si>
  <si>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</si>
  <si>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</si>
  <si>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</si>
  <si>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</si>
  <si>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</si>
  <si>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</si>
  <si>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</si>
  <si>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</si>
  <si>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</si>
  <si>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</si>
  <si>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</si>
  <si>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</si>
  <si>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</si>
  <si>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</si>
  <si>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</si>
  <si>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</si>
  <si>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</si>
  <si>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</si>
  <si>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</si>
  <si>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</si>
  <si>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</si>
  <si>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</si>
  <si>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</si>
  <si>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</si>
  <si>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</si>
  <si>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</si>
  <si>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</si>
  <si>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</si>
  <si>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</si>
  <si>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</si>
  <si>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</si>
  <si>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</si>
  <si>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</si>
  <si>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</si>
  <si>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</si>
  <si>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</si>
  <si>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</si>
  <si>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</si>
  <si>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</si>
  <si>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</si>
  <si>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</si>
  <si>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</si>
  <si>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</si>
  <si>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</si>
  <si>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</si>
  <si>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</si>
  <si>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</si>
  <si>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</si>
  <si>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</si>
  <si>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</si>
  <si>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</si>
  <si>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</si>
  <si>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</si>
  <si>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</si>
  <si>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</si>
  <si>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</si>
  <si>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</si>
  <si>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</si>
  <si>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</si>
  <si>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</si>
  <si>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</si>
  <si>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</si>
  <si>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</si>
  <si>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</si>
  <si>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</si>
  <si>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</si>
  <si>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</si>
  <si>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</si>
  <si>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</si>
  <si>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</si>
  <si>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</si>
  <si>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</si>
  <si>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</si>
  <si>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</si>
  <si>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</si>
  <si>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</si>
  <si>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</si>
  <si>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</si>
  <si>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</si>
  <si>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</si>
  <si>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</si>
  <si>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</si>
  <si>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</si>
  <si>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</si>
  <si>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</si>
  <si>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</si>
  <si>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</si>
  <si>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</si>
  <si>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</si>
  <si>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</si>
  <si>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</si>
  <si>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</si>
  <si>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</si>
  <si>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</si>
  <si>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</si>
  <si>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</si>
  <si>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</si>
  <si>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</si>
  <si>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</si>
  <si>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</si>
  <si>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</si>
  <si>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</si>
  <si>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</si>
  <si>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</si>
  <si>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</si>
  <si>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</si>
  <si>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</si>
  <si>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</si>
  <si>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</si>
  <si>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</si>
  <si>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</si>
  <si>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</si>
  <si>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</si>
  <si>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</si>
  <si>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</si>
  <si>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</si>
  <si>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</si>
  <si>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</si>
  <si>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</si>
  <si>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</si>
  <si>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</si>
  <si>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</si>
  <si>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</si>
  <si>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</si>
  <si>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</si>
  <si>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</si>
  <si>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</si>
  <si>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</si>
  <si>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</si>
  <si>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</si>
  <si>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</si>
  <si>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</si>
  <si>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</si>
  <si>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</si>
  <si>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</si>
  <si>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</si>
  <si>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</si>
  <si>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</si>
  <si>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</si>
  <si>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</si>
  <si>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</si>
  <si>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</si>
  <si>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</si>
  <si>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</si>
  <si>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</si>
  <si>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</si>
  <si>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</si>
  <si>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</si>
  <si>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</si>
  <si>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</si>
  <si>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</si>
  <si>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</si>
  <si>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</si>
  <si>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</si>
  <si>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</si>
  <si>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</si>
  <si>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</si>
  <si>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</si>
  <si>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</si>
  <si>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</si>
  <si>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</si>
  <si>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</si>
  <si>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</si>
  <si>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</si>
  <si>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</si>
  <si>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</si>
  <si>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</si>
  <si>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</si>
  <si>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</si>
  <si>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</si>
  <si>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</si>
  <si>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</si>
  <si>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</si>
  <si>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</si>
  <si>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</si>
  <si>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</si>
  <si>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</si>
  <si>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</si>
  <si>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</si>
  <si>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</si>
  <si>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</si>
  <si>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</si>
  <si>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</si>
  <si>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</si>
  <si>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</si>
  <si>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</si>
  <si>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</si>
  <si>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</si>
  <si>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</si>
  <si>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</si>
  <si>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</si>
  <si>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</si>
  <si>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</si>
  <si>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</si>
  <si>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</si>
  <si>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</si>
  <si>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</si>
  <si>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</si>
  <si>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</si>
  <si>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</si>
  <si>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</si>
  <si>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</si>
  <si>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</si>
  <si>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</si>
  <si>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</si>
  <si>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</si>
  <si>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</si>
  <si>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</si>
  <si>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</si>
  <si>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</si>
  <si>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</si>
  <si>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</si>
  <si>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</si>
  <si>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</si>
  <si>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</si>
  <si>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</si>
  <si>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</si>
  <si>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</si>
  <si>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</si>
  <si>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</si>
  <si>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</si>
  <si>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</si>
  <si>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</si>
  <si>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</si>
  <si>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</si>
  <si>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</si>
  <si>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</si>
  <si>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</si>
  <si>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</si>
  <si>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</si>
  <si>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</si>
  <si>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</si>
  <si>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</si>
  <si>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</si>
  <si>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</si>
  <si>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</si>
  <si>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</si>
  <si>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</si>
  <si>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</si>
  <si>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</si>
  <si>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</si>
  <si>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</si>
  <si>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</si>
  <si>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</si>
  <si>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</si>
  <si>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</si>
  <si>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</si>
  <si>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</si>
  <si>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</si>
  <si>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</si>
  <si>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</si>
  <si>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</si>
  <si>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</si>
  <si>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</si>
  <si>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</si>
  <si>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</si>
  <si>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</si>
  <si>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</si>
  <si>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</si>
  <si>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</si>
  <si>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</si>
  <si>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</si>
  <si>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</si>
  <si>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</si>
  <si>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</si>
  <si>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</si>
  <si>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</si>
  <si>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</si>
  <si>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</si>
  <si>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</si>
  <si>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</si>
  <si>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</si>
  <si>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</si>
  <si>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</si>
  <si>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</si>
  <si>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</si>
  <si>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</si>
  <si>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</si>
  <si>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</si>
  <si>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</si>
  <si>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</si>
  <si>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</si>
  <si>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</si>
  <si>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</si>
  <si>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</si>
  <si>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</si>
  <si>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</si>
  <si>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</si>
  <si>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</si>
  <si>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</si>
  <si>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</si>
  <si>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</si>
  <si>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</si>
  <si>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</si>
  <si>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</si>
  <si>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</si>
  <si>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</si>
  <si>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</si>
  <si>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</si>
  <si>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</si>
  <si>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</si>
  <si>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</si>
  <si>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</si>
  <si>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</si>
  <si>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</si>
  <si>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</si>
  <si>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</si>
  <si>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</si>
  <si>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</si>
  <si>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</si>
  <si>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</si>
  <si>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</si>
  <si>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</si>
  <si>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</si>
  <si>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</si>
  <si>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</si>
  <si>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</si>
  <si>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</si>
  <si>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</si>
  <si>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</si>
  <si>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</si>
  <si>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</si>
  <si>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</si>
  <si>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</si>
  <si>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</si>
  <si>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</si>
  <si>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</si>
  <si>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</si>
  <si>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</si>
  <si>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</si>
  <si>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</si>
  <si>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</si>
  <si>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</si>
  <si>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</si>
  <si>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</si>
  <si>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</si>
  <si>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</si>
  <si>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</si>
  <si>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</si>
  <si>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</si>
  <si>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</si>
  <si>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</si>
  <si>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</si>
  <si>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</si>
  <si>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</si>
  <si>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</si>
  <si>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</si>
  <si>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</si>
  <si>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</si>
  <si>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</si>
  <si>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</si>
  <si>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</si>
  <si>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</si>
  <si>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</si>
  <si>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</si>
  <si>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</si>
  <si>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</si>
  <si>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</si>
  <si>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</si>
  <si>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</si>
  <si>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</si>
  <si>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</si>
  <si>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</si>
  <si>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</si>
  <si>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</si>
  <si>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</si>
  <si>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</si>
  <si>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</si>
  <si>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</si>
  <si>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</si>
  <si>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</si>
  <si>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</si>
  <si>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</si>
  <si>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</si>
  <si>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</si>
  <si>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</si>
  <si>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</si>
  <si>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</si>
  <si>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</si>
  <si>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</si>
  <si>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</si>
  <si>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</si>
  <si>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</si>
  <si>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</si>
  <si>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</si>
  <si>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</si>
  <si>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</si>
  <si>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</si>
  <si>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</si>
  <si>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</si>
  <si>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</si>
  <si>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</si>
  <si>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</si>
  <si>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</si>
  <si>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</si>
  <si>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</si>
  <si>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</si>
  <si>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</si>
  <si>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</si>
  <si>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</si>
  <si>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</si>
  <si>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</si>
  <si>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</si>
  <si>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</si>
  <si>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</si>
  <si>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</si>
  <si>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</si>
  <si>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</si>
  <si>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</si>
  <si>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</si>
  <si>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</si>
  <si>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</si>
  <si>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</si>
  <si>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</si>
  <si>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</si>
  <si>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</si>
  <si>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</si>
  <si>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</si>
  <si>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</si>
  <si>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</si>
  <si>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</si>
  <si>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</si>
  <si>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</si>
  <si>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</si>
  <si>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</si>
  <si>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</si>
  <si>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</si>
  <si>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</si>
  <si>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</si>
  <si>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</si>
  <si>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</si>
  <si>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</si>
  <si>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</si>
  <si>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</si>
  <si>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</si>
  <si>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</si>
  <si>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</si>
  <si>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</si>
  <si>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</si>
  <si>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</si>
  <si>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</si>
  <si>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</si>
  <si>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</si>
  <si>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</si>
  <si>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</si>
  <si>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</si>
  <si>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</si>
  <si>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</si>
  <si>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</si>
  <si>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</si>
  <si>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</si>
  <si>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</si>
  <si>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</si>
  <si>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</si>
  <si>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</si>
  <si>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</si>
  <si>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</si>
  <si>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</si>
  <si>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</si>
  <si>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</si>
  <si>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</si>
  <si>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</si>
  <si>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</si>
  <si>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</si>
  <si>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</si>
  <si>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</si>
  <si>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</si>
  <si>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</si>
  <si>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</si>
  <si>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</si>
  <si>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</si>
  <si>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</si>
  <si>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</si>
  <si>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</si>
  <si>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</si>
  <si>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</si>
  <si>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</si>
  <si>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</si>
  <si>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</si>
  <si>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</si>
  <si>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</si>
  <si>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</si>
  <si>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</si>
  <si>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</si>
  <si>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</si>
  <si>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</si>
  <si>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</si>
  <si>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</si>
  <si>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</si>
  <si>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</si>
  <si>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</si>
  <si>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</si>
  <si>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</si>
  <si>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</si>
  <si>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</si>
  <si>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</si>
  <si>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</si>
  <si>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</si>
  <si>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</si>
  <si>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</si>
  <si>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</si>
  <si>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</si>
  <si>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</si>
  <si>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</si>
  <si>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</si>
  <si>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</si>
  <si>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</si>
  <si>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</si>
  <si>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</si>
  <si>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</si>
  <si>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</si>
  <si>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</si>
  <si>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</si>
  <si>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</si>
  <si>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</si>
  <si>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</si>
  <si>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</si>
  <si>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</si>
  <si>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</si>
  <si>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</si>
  <si>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</si>
  <si>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</si>
  <si>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</si>
  <si>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</si>
  <si>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</si>
  <si>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</si>
  <si>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</si>
  <si>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</si>
  <si>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</si>
  <si>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</si>
  <si>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</si>
  <si>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</si>
  <si>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</si>
  <si>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</si>
  <si>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</si>
  <si>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</si>
  <si>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</si>
  <si>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</si>
  <si>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</si>
  <si>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</si>
  <si>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</si>
  <si>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</si>
  <si>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</si>
  <si>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</si>
  <si>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</si>
  <si>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</si>
  <si>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</si>
  <si>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</si>
  <si>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</si>
  <si>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</si>
  <si>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</si>
  <si>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</si>
  <si>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</si>
  <si>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</si>
  <si>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</si>
  <si>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</si>
  <si>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</si>
  <si>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</si>
  <si>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</si>
  <si>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</si>
  <si>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</si>
  <si>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</si>
  <si>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</si>
  <si>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</si>
  <si>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</si>
  <si>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</si>
  <si>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</si>
  <si>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</si>
  <si>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</si>
  <si>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</si>
  <si>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</si>
  <si>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</si>
  <si>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</si>
  <si>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</si>
  <si>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</si>
  <si>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</si>
  <si>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</si>
  <si>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</si>
  <si>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</si>
  <si>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</si>
  <si>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</si>
  <si>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</si>
  <si>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</si>
  <si>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</si>
  <si>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</si>
  <si>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</si>
  <si>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</si>
  <si>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</si>
  <si>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</si>
  <si>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</si>
  <si>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</si>
  <si>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</si>
  <si>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</si>
  <si>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</si>
  <si>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</si>
  <si>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</si>
  <si>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</si>
  <si>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</si>
  <si>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</si>
  <si>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</si>
  <si>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</si>
  <si>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</si>
  <si>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</si>
  <si>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</si>
  <si>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</si>
  <si>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</si>
  <si>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</si>
  <si>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</si>
  <si>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</si>
  <si>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</si>
  <si>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</si>
  <si>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</si>
  <si>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</si>
  <si>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</si>
  <si>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</si>
  <si>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</si>
  <si>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</si>
  <si>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</si>
  <si>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</si>
  <si>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</si>
  <si>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</si>
  <si>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</si>
  <si>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</si>
  <si>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</si>
  <si>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</si>
  <si>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</si>
  <si>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</si>
  <si>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</si>
  <si>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</si>
  <si>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</si>
  <si>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</si>
  <si>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</si>
  <si>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</si>
  <si>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</si>
  <si>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</si>
  <si>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</si>
  <si>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</si>
  <si>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</si>
  <si>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</si>
  <si>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</si>
  <si>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</si>
  <si>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</si>
  <si>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</si>
  <si>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</si>
  <si>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</si>
  <si>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</si>
  <si>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</si>
  <si>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</si>
  <si>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</si>
  <si>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</si>
  <si>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</si>
  <si>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</si>
  <si>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</si>
  <si>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</si>
  <si>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</si>
  <si>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</si>
  <si>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</si>
  <si>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</si>
  <si>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</si>
  <si>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</si>
  <si>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</si>
  <si>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</si>
  <si>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</si>
  <si>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</si>
  <si>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</si>
  <si>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</si>
  <si>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</si>
  <si>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</si>
  <si>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</si>
  <si>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</si>
  <si>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</si>
  <si>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</si>
  <si>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</si>
  <si>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</si>
  <si>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</si>
  <si>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</si>
  <si>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</si>
  <si>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</si>
  <si>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</si>
  <si>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</si>
  <si>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</si>
  <si>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</si>
  <si>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</si>
  <si>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</si>
  <si>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</si>
  <si>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</si>
  <si>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</si>
  <si>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</si>
  <si>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</si>
  <si>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</si>
  <si>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</si>
  <si>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</si>
  <si>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</si>
  <si>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</si>
  <si>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</si>
  <si>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</si>
  <si>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</si>
  <si>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</si>
  <si>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</si>
  <si>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</si>
  <si>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</si>
  <si>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</si>
  <si>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</si>
  <si>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</si>
  <si>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</si>
  <si>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</si>
  <si>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</si>
  <si>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</si>
  <si>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</si>
  <si>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</si>
  <si>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</si>
  <si>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</si>
  <si>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</si>
  <si>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</si>
  <si>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</si>
  <si>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</si>
  <si>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</si>
  <si>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</si>
  <si>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</si>
  <si>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</si>
  <si>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</si>
  <si>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</si>
  <si>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</si>
  <si>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</si>
  <si>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</si>
  <si>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</si>
  <si>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</si>
  <si>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</si>
  <si>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</si>
  <si>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</si>
  <si>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</si>
  <si>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</si>
  <si>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</si>
  <si>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</si>
  <si>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</si>
  <si>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</si>
  <si>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</si>
  <si>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</si>
  <si>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</si>
  <si>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</si>
  <si>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</si>
  <si>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</si>
  <si>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</si>
  <si>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</si>
  <si>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</si>
  <si>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</si>
  <si>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</si>
  <si>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</si>
  <si>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</si>
  <si>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</si>
  <si>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</si>
  <si>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</si>
  <si>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</si>
  <si>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</si>
  <si>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</si>
  <si>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</si>
  <si>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</si>
  <si>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</si>
  <si>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</si>
  <si>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</si>
  <si>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</si>
  <si>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</si>
  <si>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</si>
  <si>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</si>
  <si>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</si>
  <si>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</si>
  <si>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</si>
  <si>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</si>
  <si>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</si>
  <si>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</si>
  <si>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</si>
  <si>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</si>
  <si>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</si>
  <si>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</si>
  <si>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</si>
  <si>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</si>
  <si>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</si>
  <si>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</si>
  <si>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</si>
  <si>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</si>
  <si>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</si>
  <si>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</si>
  <si>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</si>
  <si>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</si>
  <si>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</si>
  <si>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</si>
  <si>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</si>
  <si>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</si>
  <si>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</si>
  <si>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</si>
  <si>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</si>
  <si>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</si>
  <si>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</si>
  <si>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</si>
  <si>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</si>
  <si>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</si>
  <si>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</si>
  <si>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</si>
  <si>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</si>
  <si>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</si>
  <si>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</si>
  <si>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</si>
  <si>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</si>
  <si>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</si>
  <si>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</si>
  <si>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</si>
  <si>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</si>
  <si>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</si>
  <si>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</si>
  <si>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</si>
  <si>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</si>
  <si>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</si>
  <si>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</si>
  <si>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</si>
  <si>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</si>
  <si>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</si>
  <si>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</si>
  <si>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</si>
  <si>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</si>
  <si>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</si>
  <si>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</si>
  <si>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</si>
  <si>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</si>
  <si>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</si>
  <si>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</si>
  <si>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</si>
  <si>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</si>
  <si>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</si>
  <si>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</si>
  <si>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</si>
  <si>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</si>
  <si>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</si>
  <si>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</si>
  <si>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</si>
  <si>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</si>
  <si>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</si>
  <si>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</si>
  <si>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</si>
  <si>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</si>
  <si>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</si>
  <si>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</si>
  <si>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</si>
  <si>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</si>
  <si>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</si>
  <si>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</si>
  <si>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</si>
  <si>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</si>
  <si>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</si>
  <si>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</si>
  <si>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</si>
  <si>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</si>
  <si>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</si>
  <si>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</si>
  <si>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</si>
  <si>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</si>
  <si>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</si>
  <si>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</si>
  <si>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</si>
  <si>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</si>
  <si>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</si>
  <si>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</si>
  <si>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</si>
  <si>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</si>
  <si>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</si>
  <si>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</si>
  <si>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</si>
  <si>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</si>
  <si>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</si>
  <si>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</si>
  <si>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</si>
  <si>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</si>
  <si>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</si>
  <si>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</si>
  <si>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</si>
  <si>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</si>
  <si>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</si>
  <si>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</si>
  <si>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</si>
  <si>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</si>
  <si>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</si>
  <si>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</si>
  <si>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</si>
  <si>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</si>
  <si>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</si>
  <si>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</si>
  <si>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</si>
  <si>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</si>
  <si>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</si>
  <si>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</si>
  <si>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</si>
  <si>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</si>
  <si>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</si>
  <si>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</si>
  <si>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</si>
  <si>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</si>
  <si>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</si>
  <si>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</si>
  <si>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</si>
  <si>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</si>
  <si>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</si>
  <si>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</si>
  <si>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</si>
  <si>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</si>
  <si>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</si>
  <si>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</si>
  <si>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</si>
  <si>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</si>
  <si>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</si>
  <si>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</si>
  <si>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</si>
  <si>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</si>
  <si>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</si>
  <si>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</si>
  <si>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</si>
  <si>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</si>
  <si>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</si>
  <si>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</si>
  <si>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</si>
  <si>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</si>
  <si>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</si>
  <si>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</si>
  <si>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</si>
  <si>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</si>
  <si>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</si>
  <si>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</si>
  <si>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</si>
  <si>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</si>
  <si>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</si>
  <si>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</si>
  <si>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</si>
  <si>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</si>
  <si>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</si>
  <si>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</si>
  <si>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</si>
  <si>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</si>
  <si>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</si>
  <si>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</si>
  <si>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</si>
  <si>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</si>
  <si>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</si>
  <si>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</si>
  <si>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</si>
  <si>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</si>
  <si>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</si>
  <si>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</si>
  <si>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</si>
  <si>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</si>
  <si>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</si>
  <si>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</si>
  <si>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</si>
  <si>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</si>
  <si>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</si>
  <si>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</si>
  <si>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</si>
  <si>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</si>
  <si>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</si>
  <si>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</si>
  <si>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</si>
  <si>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</si>
  <si>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</si>
  <si>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</si>
  <si>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</si>
  <si>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</si>
  <si>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</si>
  <si>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</si>
  <si>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</si>
  <si>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</si>
  <si>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</si>
  <si>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</si>
  <si>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</si>
  <si>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</si>
  <si>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</si>
  <si>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</si>
  <si>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</si>
  <si>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</si>
  <si>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</si>
  <si>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</si>
  <si>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</si>
  <si>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</si>
  <si>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</si>
  <si>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</si>
  <si>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</si>
  <si>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</si>
  <si>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</si>
  <si>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</si>
  <si>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</si>
  <si>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</si>
  <si>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</si>
  <si>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</si>
  <si>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</si>
  <si>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</si>
  <si>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</si>
  <si>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</si>
  <si>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</si>
  <si>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</si>
  <si>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</si>
  <si>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</si>
  <si>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</si>
  <si>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</si>
  <si>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</si>
  <si>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</si>
  <si>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</si>
  <si>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</si>
  <si>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</si>
  <si>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</si>
  <si>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</si>
  <si>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</si>
  <si>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</si>
  <si>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</si>
  <si>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</si>
  <si>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</si>
  <si>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</si>
  <si>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</si>
  <si>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</si>
  <si>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</si>
  <si>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</si>
  <si>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</si>
  <si>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</si>
  <si>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</si>
  <si>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</si>
  <si>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</si>
  <si>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</si>
  <si>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</si>
  <si>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</si>
  <si>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</si>
  <si>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</si>
  <si>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</si>
  <si>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</si>
  <si>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</si>
  <si>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</si>
  <si>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</si>
  <si>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</si>
  <si>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</si>
  <si>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</si>
  <si>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</si>
  <si>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</si>
  <si>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</si>
  <si>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</si>
  <si>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</si>
  <si>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</si>
  <si>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</si>
  <si>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</si>
  <si>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</si>
  <si>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</si>
  <si>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</si>
  <si>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</si>
  <si>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</si>
  <si>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</si>
  <si>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</si>
  <si>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</si>
  <si>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</si>
  <si>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</si>
  <si>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</si>
  <si>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</si>
  <si>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</si>
  <si>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</si>
  <si>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</si>
  <si>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</si>
  <si>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</si>
  <si>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</si>
  <si>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</si>
  <si>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</si>
  <si>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</si>
  <si>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</si>
  <si>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</si>
  <si>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</si>
  <si>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</si>
  <si>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</si>
  <si>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</si>
  <si>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</si>
  <si>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</si>
  <si>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</si>
  <si>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</si>
  <si>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</si>
  <si>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</si>
  <si>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</si>
  <si>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</si>
  <si>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</si>
  <si>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</si>
  <si>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</si>
  <si>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</si>
  <si>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</si>
  <si>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</si>
  <si>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</si>
  <si>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</si>
  <si>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</si>
  <si>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</si>
  <si>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</si>
  <si>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</si>
  <si>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</si>
  <si>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</si>
  <si>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</si>
  <si>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</si>
  <si>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</si>
  <si>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</si>
  <si>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</si>
  <si>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</si>
  <si>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</si>
  <si>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</si>
  <si>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</si>
  <si>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</si>
  <si>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</si>
  <si>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</si>
  <si>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</si>
  <si>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</si>
  <si>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</si>
  <si>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</si>
  <si>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</si>
  <si>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</si>
  <si>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</si>
  <si>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</si>
  <si>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</si>
  <si>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</si>
  <si>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</si>
  <si>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</si>
  <si>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</si>
  <si>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</si>
  <si>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</si>
  <si>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</si>
  <si>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</si>
  <si>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</si>
  <si>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</si>
  <si>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</si>
  <si>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</si>
  <si>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</si>
  <si>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</si>
  <si>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</si>
  <si>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</si>
  <si>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</si>
  <si>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</si>
  <si>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</si>
  <si>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</si>
  <si>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</si>
  <si>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</si>
  <si>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</si>
  <si>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</si>
  <si>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</si>
  <si>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</si>
  <si>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</si>
  <si>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</si>
  <si>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</si>
  <si>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</si>
  <si>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</si>
  <si>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</si>
  <si>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</si>
  <si>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</si>
  <si>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</si>
  <si>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</si>
  <si>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</si>
  <si>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</si>
  <si>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</si>
  <si>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</si>
  <si>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</si>
  <si>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</si>
  <si>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</si>
  <si>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</si>
  <si>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</si>
  <si>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</si>
  <si>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</si>
  <si>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</si>
  <si>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</si>
  <si>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</si>
  <si>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</si>
  <si>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</si>
  <si>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</si>
  <si>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</si>
  <si>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</si>
  <si>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</si>
  <si>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</si>
  <si>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</si>
  <si>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</si>
  <si>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</si>
  <si>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</si>
  <si>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</si>
  <si>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</si>
  <si>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</si>
  <si>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</si>
  <si>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</si>
  <si>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</si>
  <si>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</si>
  <si>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</si>
  <si>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</si>
  <si>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</si>
  <si>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</si>
  <si>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</si>
  <si>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</si>
  <si>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</si>
  <si>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</si>
  <si>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</si>
  <si>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</si>
  <si>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</si>
  <si>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</si>
  <si>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</si>
  <si>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</si>
  <si>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</si>
  <si>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</si>
  <si>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</si>
  <si>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</si>
  <si>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</si>
  <si>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</si>
  <si>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</si>
  <si>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</si>
  <si>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</si>
  <si>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</si>
  <si>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</si>
  <si>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</si>
  <si>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</si>
  <si>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</si>
  <si>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</si>
  <si>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</si>
  <si>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</si>
  <si>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</si>
  <si>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</si>
  <si>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</si>
  <si>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</si>
  <si>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</si>
  <si>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</si>
  <si>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</si>
  <si>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</si>
  <si>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</si>
  <si>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</si>
  <si>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</si>
  <si>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</si>
  <si>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</si>
  <si>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</si>
  <si>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</si>
  <si>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</si>
  <si>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</si>
  <si>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</si>
  <si>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</si>
  <si>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</si>
  <si>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</si>
  <si>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</si>
  <si>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</si>
  <si>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</si>
  <si>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</si>
  <si>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</si>
  <si>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</si>
  <si>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</si>
  <si>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</si>
  <si>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</si>
  <si>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</si>
  <si>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</si>
  <si>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</si>
  <si>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</si>
  <si>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</si>
  <si>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</si>
  <si>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</si>
  <si>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</si>
  <si>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</si>
  <si>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</si>
  <si>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</si>
  <si>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</si>
  <si>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</si>
  <si>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</si>
  <si>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</si>
  <si>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</si>
  <si>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</si>
  <si>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</si>
  <si>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</si>
  <si>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</si>
  <si>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</si>
  <si>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</si>
  <si>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</si>
  <si>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</si>
  <si>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</si>
  <si>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</si>
  <si>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</si>
  <si>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</si>
  <si>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</si>
  <si>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</si>
  <si>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</si>
  <si>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</si>
  <si>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</si>
  <si>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</si>
  <si>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</si>
  <si>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</si>
  <si>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</si>
  <si>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</si>
  <si>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</si>
  <si>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</si>
  <si>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</si>
  <si>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</si>
  <si>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</si>
  <si>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</si>
  <si>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</si>
  <si>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</si>
  <si>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</si>
  <si>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</si>
  <si>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</si>
  <si>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</si>
  <si>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</si>
  <si>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</si>
  <si>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</si>
  <si>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</si>
  <si>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</si>
  <si>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</si>
  <si>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</si>
  <si>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</si>
  <si>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</si>
  <si>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</si>
  <si>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</si>
  <si>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</si>
  <si>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</si>
  <si>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</si>
  <si>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</si>
  <si>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</si>
  <si>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</si>
  <si>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</si>
  <si>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</si>
  <si>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</si>
  <si>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</si>
  <si>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</si>
  <si>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</si>
  <si>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</si>
  <si>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</si>
  <si>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</si>
  <si>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</si>
  <si>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</si>
  <si>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</si>
  <si>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</si>
  <si>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</si>
  <si>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</si>
  <si>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</si>
  <si>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</si>
  <si>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</si>
  <si>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</si>
  <si>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</si>
  <si>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</si>
  <si>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</si>
  <si>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</si>
  <si>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</si>
  <si>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</si>
  <si>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</si>
  <si>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</si>
  <si>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</si>
  <si>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</si>
  <si>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</si>
  <si>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</si>
  <si>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</si>
  <si>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</si>
  <si>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</si>
  <si>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</si>
  <si>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</si>
  <si>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</si>
  <si>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</si>
  <si>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</si>
  <si>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</si>
  <si>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</si>
  <si>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</si>
  <si>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</si>
  <si>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</si>
  <si>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</si>
  <si>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</si>
  <si>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</si>
  <si>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</si>
  <si>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</si>
  <si>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</si>
  <si>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</si>
  <si>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</si>
  <si>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</si>
  <si>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</si>
  <si>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</si>
  <si>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</si>
  <si>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</si>
  <si>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</si>
  <si>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</si>
  <si>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</si>
  <si>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</si>
  <si>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</si>
  <si>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</si>
  <si>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</si>
  <si>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</si>
  <si>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</si>
  <si>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</si>
  <si>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</si>
  <si>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</si>
  <si>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</si>
  <si>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</si>
  <si>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</si>
  <si>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</si>
  <si>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</si>
  <si>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</si>
  <si>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</si>
  <si>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</si>
  <si>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</si>
  <si>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</si>
  <si>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</si>
  <si>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</si>
  <si>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</si>
  <si>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</si>
  <si>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</si>
  <si>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</si>
  <si>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</si>
  <si>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</si>
  <si>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</si>
  <si>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</si>
  <si>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</si>
  <si>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</si>
  <si>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</si>
  <si>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</si>
  <si>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</si>
  <si>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</si>
  <si>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</si>
  <si>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</si>
  <si>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</si>
  <si>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</si>
  <si>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</si>
  <si>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</si>
  <si>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</si>
  <si>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</si>
  <si>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</si>
  <si>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</si>
  <si>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</si>
  <si>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</si>
  <si>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</si>
  <si>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</si>
  <si>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</si>
  <si>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</si>
  <si>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</si>
  <si>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</si>
  <si>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</si>
  <si>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</si>
  <si>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</si>
  <si>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</si>
  <si>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</si>
  <si>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</si>
  <si>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</si>
  <si>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</si>
  <si>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</si>
  <si>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</si>
  <si>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</si>
  <si>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</si>
  <si>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</si>
  <si>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</si>
  <si>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</si>
  <si>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</si>
  <si>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</si>
  <si>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</si>
  <si>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</si>
  <si>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</si>
  <si>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</si>
  <si>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</si>
  <si>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</si>
  <si>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</si>
  <si>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</si>
  <si>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</si>
  <si>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</si>
  <si>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</si>
  <si>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</si>
  <si>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</si>
  <si>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</si>
  <si>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</si>
  <si>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</si>
  <si>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</si>
  <si>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</si>
  <si>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</si>
  <si>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</si>
  <si>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</si>
  <si>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</si>
  <si>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</si>
  <si>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</si>
  <si>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</si>
  <si>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</si>
  <si>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</si>
  <si>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</si>
  <si>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</si>
  <si>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</si>
  <si>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</si>
  <si>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</si>
  <si>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</si>
  <si>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</si>
  <si>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</si>
  <si>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</si>
  <si>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</si>
  <si>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</si>
  <si>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</si>
  <si>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</si>
  <si>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</si>
  <si>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</si>
  <si>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</si>
  <si>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</si>
  <si>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</si>
  <si>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</si>
  <si>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</si>
  <si>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</si>
  <si>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</si>
  <si>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</si>
  <si>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</si>
  <si>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</si>
  <si>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</si>
  <si>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</si>
  <si>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</si>
  <si>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</si>
  <si>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</si>
  <si>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</si>
  <si>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</si>
  <si>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</si>
  <si>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</si>
  <si>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</si>
  <si>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</si>
  <si>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</si>
  <si>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</si>
  <si>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</si>
  <si>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</si>
  <si>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</si>
  <si>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</si>
  <si>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</si>
  <si>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</si>
  <si>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</si>
  <si>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</si>
  <si>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</si>
  <si>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</si>
  <si>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</si>
  <si>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</si>
  <si>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</si>
  <si>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</si>
  <si>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</si>
  <si>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</si>
  <si>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</si>
  <si>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</si>
  <si>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</si>
  <si>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</si>
  <si>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</si>
  <si>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</si>
  <si>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</si>
  <si>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</si>
  <si>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</si>
  <si>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</si>
  <si>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</si>
  <si>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</si>
  <si>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</si>
  <si>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</si>
  <si>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</si>
  <si>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</si>
  <si>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</si>
  <si>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</si>
  <si>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</si>
  <si>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</si>
  <si>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</si>
  <si>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</si>
  <si>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</si>
  <si>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</si>
  <si>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</si>
  <si>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</si>
  <si>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</si>
  <si>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</si>
  <si>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</si>
  <si>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</si>
  <si>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</si>
  <si>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</si>
  <si>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</si>
  <si>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</si>
  <si>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</si>
  <si>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</si>
  <si>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</si>
  <si>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</si>
  <si>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</si>
  <si>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</si>
  <si>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</si>
  <si>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</si>
  <si>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</si>
  <si>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</si>
  <si>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</si>
  <si>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</si>
  <si>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</si>
  <si>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</si>
  <si>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</si>
  <si>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</si>
  <si>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</si>
  <si>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</si>
  <si>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</si>
  <si>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</si>
  <si>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</si>
  <si>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</si>
  <si>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</si>
  <si>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</si>
  <si>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</si>
  <si>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</si>
  <si>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</si>
  <si>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</si>
  <si>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</si>
  <si>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</si>
  <si>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</si>
  <si>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</si>
  <si>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</si>
  <si>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</si>
  <si>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</si>
  <si>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</si>
  <si>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</si>
  <si>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</si>
  <si>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</si>
  <si>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</si>
  <si>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</si>
  <si>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</si>
  <si>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</si>
  <si>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</si>
  <si>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</si>
  <si>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</si>
  <si>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</si>
  <si>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</si>
  <si>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</si>
  <si>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</si>
  <si>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</si>
  <si>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</si>
  <si>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</si>
  <si>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</si>
  <si>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</si>
  <si>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</si>
  <si>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</si>
  <si>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</si>
  <si>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</si>
  <si>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</si>
  <si>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</si>
  <si>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</si>
  <si>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</si>
  <si>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</si>
  <si>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</si>
  <si>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</si>
  <si>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</si>
  <si>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</si>
  <si>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</si>
  <si>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</si>
  <si>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</si>
  <si>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</si>
  <si>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</si>
  <si>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</si>
  <si>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</si>
  <si>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</si>
  <si>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</si>
  <si>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</si>
  <si>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</si>
  <si>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</si>
  <si>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</si>
  <si>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</si>
  <si>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</si>
  <si>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</si>
  <si>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</si>
  <si>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</si>
  <si>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</si>
  <si>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</si>
  <si>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</si>
  <si>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</si>
  <si>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</si>
  <si>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</si>
  <si>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</si>
  <si>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</si>
  <si>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</si>
  <si>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</si>
  <si>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</si>
  <si>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</si>
  <si>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</si>
  <si>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</si>
  <si>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</si>
  <si>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</si>
  <si>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</si>
  <si>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</si>
  <si>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</si>
  <si>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</si>
  <si>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</si>
  <si>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</si>
  <si>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</si>
  <si>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</si>
  <si>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</si>
  <si>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</si>
  <si>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</si>
  <si>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</si>
  <si>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</si>
  <si>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</si>
  <si>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</si>
  <si>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</si>
  <si>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</si>
  <si>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</si>
  <si>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</si>
  <si>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</si>
  <si>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</si>
  <si>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</si>
  <si>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</si>
  <si>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</si>
  <si>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</si>
  <si>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</si>
  <si>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</si>
  <si>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</si>
  <si>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</si>
  <si>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</si>
  <si>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</si>
  <si>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</si>
  <si>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</si>
  <si>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</si>
  <si>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</si>
  <si>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</si>
  <si>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</si>
  <si>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</si>
  <si>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</si>
  <si>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</si>
  <si>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</si>
  <si>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</si>
  <si>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</si>
  <si>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</si>
  <si>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</si>
  <si>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</si>
  <si>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</si>
  <si>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</si>
  <si>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</si>
  <si>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</si>
  <si>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</si>
  <si>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</si>
  <si>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</si>
  <si>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</si>
  <si>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</si>
  <si>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</si>
  <si>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</si>
  <si>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</si>
  <si>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</si>
  <si>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</si>
  <si>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</si>
  <si>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</si>
  <si>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</si>
  <si>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</si>
  <si>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</si>
  <si>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</si>
  <si>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</si>
  <si>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</si>
  <si>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</si>
  <si>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</si>
  <si>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</si>
  <si>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</si>
  <si>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</si>
  <si>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</si>
  <si>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</si>
  <si>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</si>
  <si>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</si>
  <si>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</si>
  <si>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</si>
  <si>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</si>
  <si>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</si>
  <si>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</si>
  <si>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</si>
  <si>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</si>
  <si>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</si>
  <si>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</si>
  <si>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</si>
  <si>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</si>
  <si>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</si>
  <si>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</si>
  <si>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</si>
  <si>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</si>
  <si>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</si>
  <si>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</si>
  <si>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</si>
  <si>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</si>
  <si>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</si>
  <si>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</si>
  <si>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</si>
  <si>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</si>
  <si>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</si>
  <si>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</si>
  <si>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</si>
  <si>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</si>
  <si>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</si>
  <si>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</si>
  <si>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</si>
  <si>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</si>
  <si>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</si>
  <si>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</si>
  <si>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</si>
  <si>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</si>
  <si>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</si>
  <si>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</si>
  <si>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</si>
  <si>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</si>
  <si>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</si>
  <si>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</si>
  <si>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</si>
  <si>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</si>
  <si>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</si>
  <si>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</si>
  <si>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</si>
  <si>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</si>
  <si>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</si>
  <si>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</si>
  <si>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</si>
  <si>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</si>
  <si>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</si>
  <si>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</si>
  <si>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</si>
  <si>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</si>
  <si>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</si>
  <si>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</si>
  <si>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</si>
  <si>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</si>
  <si>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</si>
  <si>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</si>
  <si>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</si>
  <si>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</si>
  <si>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</si>
  <si>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</si>
  <si>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</si>
  <si>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</si>
  <si>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</si>
  <si>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</si>
  <si>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</si>
  <si>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</si>
  <si>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</si>
  <si>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</si>
  <si>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</si>
  <si>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</si>
  <si>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</si>
  <si>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</si>
  <si>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</si>
  <si>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</si>
  <si>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</si>
  <si>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</si>
  <si>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</si>
  <si>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</si>
  <si>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</si>
  <si>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</si>
  <si>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</si>
  <si>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</si>
  <si>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</si>
  <si>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</si>
  <si>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</si>
  <si>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</si>
  <si>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</si>
  <si>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</si>
  <si>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</si>
  <si>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</si>
  <si>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</si>
  <si>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</si>
  <si>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</si>
  <si>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</si>
  <si>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</si>
  <si>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</si>
  <si>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</si>
  <si>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</si>
  <si>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</si>
  <si>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</si>
  <si>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</si>
  <si>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</si>
  <si>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</si>
  <si>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</si>
  <si>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</si>
  <si>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</si>
  <si>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</si>
  <si>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</si>
  <si>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</si>
  <si>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</si>
  <si>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</si>
  <si>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</si>
  <si>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</si>
  <si>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</si>
  <si>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</si>
  <si>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</si>
  <si>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</si>
  <si>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</si>
  <si>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</si>
  <si>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</si>
  <si>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</si>
  <si>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</si>
  <si>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</si>
  <si>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</si>
  <si>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</si>
  <si>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</si>
  <si>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</si>
  <si>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</si>
  <si>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</si>
  <si>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</si>
  <si>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</si>
  <si>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</si>
  <si>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</si>
  <si>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</si>
  <si>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</si>
  <si>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</si>
  <si>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</si>
  <si>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</si>
  <si>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</si>
  <si>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</si>
  <si>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</si>
  <si>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</si>
  <si>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</si>
  <si>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</si>
  <si>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</si>
  <si>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</si>
  <si>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</si>
  <si>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</si>
  <si>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</si>
  <si>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</si>
  <si>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</si>
  <si>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</si>
  <si>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</si>
  <si>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</si>
  <si>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</si>
  <si>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</si>
  <si>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</si>
  <si>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</si>
  <si>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</si>
  <si>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</si>
  <si>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</si>
  <si>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</si>
  <si>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</si>
  <si>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</si>
  <si>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</si>
  <si>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</si>
  <si>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</si>
  <si>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</si>
  <si>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</si>
  <si>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</si>
  <si>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</si>
  <si>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</si>
  <si>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</si>
  <si>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</si>
  <si>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</si>
  <si>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</si>
  <si>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</si>
  <si>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</si>
  <si>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</si>
  <si>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</si>
  <si>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</si>
  <si>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</si>
  <si>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</si>
  <si>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</si>
  <si>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</si>
  <si>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</si>
  <si>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</si>
  <si>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</si>
  <si>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</si>
  <si>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</si>
  <si>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</si>
  <si>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</si>
  <si>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</si>
  <si>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</si>
  <si>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</si>
  <si>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</si>
  <si>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</si>
  <si>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</si>
  <si>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</si>
  <si>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</si>
  <si>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</si>
  <si>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</si>
  <si>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</si>
  <si>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</si>
  <si>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</si>
  <si>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</si>
  <si>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</si>
  <si>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</si>
  <si>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</si>
  <si>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</si>
  <si>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</si>
  <si>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</si>
  <si>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</si>
  <si>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</si>
  <si>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</si>
  <si>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</si>
  <si>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</si>
  <si>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</si>
  <si>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</si>
  <si>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</si>
  <si>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</si>
  <si>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</si>
  <si>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</si>
  <si>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</si>
  <si>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</si>
  <si>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</si>
  <si>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</si>
  <si>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</si>
  <si>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</si>
  <si>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</si>
  <si>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</si>
  <si>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</si>
  <si>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</si>
  <si>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</si>
  <si>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</si>
  <si>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</si>
  <si>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</si>
  <si>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</si>
  <si>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</si>
  <si>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</si>
  <si>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</si>
  <si>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</si>
  <si>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</si>
  <si>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</si>
  <si>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</si>
  <si>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</si>
  <si>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</si>
  <si>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</si>
  <si>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</si>
  <si>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</si>
  <si>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</si>
  <si>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</si>
  <si>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</si>
  <si>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</si>
  <si>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</si>
  <si>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</si>
  <si>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</si>
  <si>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</si>
  <si>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</si>
  <si>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</si>
  <si>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</si>
  <si>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</si>
  <si>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</si>
  <si>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</si>
  <si>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</si>
  <si>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</si>
  <si>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</si>
  <si>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</si>
  <si>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</si>
  <si>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</si>
  <si>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</si>
  <si>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</si>
  <si>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</si>
  <si>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</si>
  <si>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</si>
  <si>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</si>
  <si>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</si>
  <si>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</si>
  <si>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</si>
  <si>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</si>
  <si>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</si>
  <si>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</si>
  <si>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</si>
  <si>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</si>
  <si>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</si>
  <si>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</si>
  <si>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</si>
  <si>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</si>
  <si>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</si>
  <si>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</si>
  <si>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</si>
  <si>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</si>
  <si>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</si>
  <si>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</si>
  <si>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</si>
  <si>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</si>
  <si>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</si>
  <si>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</si>
  <si>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</si>
  <si>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</si>
  <si>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</si>
  <si>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</si>
  <si>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</si>
  <si>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</si>
  <si>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</si>
  <si>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</si>
  <si>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</si>
  <si>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</si>
  <si>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</si>
  <si>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</si>
  <si>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</si>
  <si>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</si>
  <si>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</si>
  <si>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</si>
  <si>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</si>
  <si>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</si>
  <si>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</si>
  <si>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</si>
  <si>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</si>
  <si>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</si>
  <si>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</si>
  <si>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</si>
  <si>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</si>
  <si>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</si>
  <si>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</si>
  <si>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</si>
  <si>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</si>
  <si>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</si>
  <si>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</si>
  <si>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</si>
  <si>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</si>
  <si>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</si>
  <si>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</si>
  <si>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</si>
  <si>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</si>
  <si>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</si>
  <si>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</si>
  <si>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</si>
  <si>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</si>
  <si>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</si>
  <si>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</si>
  <si>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</si>
  <si>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</si>
  <si>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</si>
  <si>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</si>
  <si>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</si>
  <si>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</si>
  <si>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</si>
  <si>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</si>
  <si>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</si>
  <si>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</si>
  <si>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</si>
  <si>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</si>
  <si>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</si>
  <si>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</si>
  <si>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</si>
  <si>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</si>
  <si>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</si>
  <si>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</si>
  <si>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</si>
  <si>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</si>
  <si>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</si>
  <si>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</si>
  <si>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</si>
  <si>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</si>
  <si>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</si>
  <si>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</si>
  <si>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</si>
  <si>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</si>
  <si>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</si>
  <si>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</si>
  <si>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</si>
  <si>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</si>
  <si>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</si>
  <si>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</si>
  <si>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</si>
  <si>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</si>
  <si>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</si>
  <si>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</si>
  <si>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</si>
  <si>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</si>
  <si>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</si>
  <si>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</si>
  <si>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</si>
  <si>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</si>
  <si>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</si>
  <si>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</si>
  <si>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</si>
  <si>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</si>
  <si>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</si>
  <si>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</si>
  <si>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</si>
  <si>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</si>
  <si>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</si>
  <si>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</si>
  <si>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</si>
  <si>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</si>
  <si>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</si>
  <si>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</si>
  <si>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</si>
  <si>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</si>
  <si>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</si>
  <si>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</si>
  <si>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</si>
  <si>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</si>
  <si>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</si>
  <si>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</si>
  <si>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</si>
  <si>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</si>
  <si>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</si>
  <si>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</si>
  <si>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</si>
  <si>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</si>
  <si>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</si>
  <si>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</si>
  <si>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</si>
  <si>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</si>
  <si>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</si>
  <si>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</si>
  <si>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</si>
  <si>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</si>
  <si>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</si>
  <si>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</si>
  <si>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</si>
  <si>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</si>
  <si>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</si>
  <si>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</si>
  <si>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</si>
  <si>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</si>
  <si>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</si>
  <si>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</si>
  <si>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</si>
  <si>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</si>
  <si>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</si>
  <si>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</si>
  <si>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</si>
  <si>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</si>
  <si>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</si>
  <si>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</si>
  <si>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</si>
  <si>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</si>
  <si>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</si>
  <si>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</si>
  <si>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</si>
  <si>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</si>
  <si>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</si>
  <si>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</si>
  <si>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</si>
  <si>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</si>
  <si>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</si>
  <si>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</si>
  <si>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</si>
  <si>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</si>
  <si>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</si>
  <si>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</si>
  <si>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</si>
  <si>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</si>
  <si>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</si>
  <si>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</si>
  <si>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</si>
  <si>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</si>
  <si>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</si>
  <si>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</si>
  <si>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</si>
  <si>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</si>
  <si>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</si>
  <si>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</si>
  <si>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</si>
  <si>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</si>
  <si>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</si>
  <si>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</si>
  <si>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</si>
  <si>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</si>
  <si>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</si>
  <si>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</si>
  <si>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</si>
  <si>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</si>
  <si>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</si>
  <si>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</si>
  <si>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</si>
  <si>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</si>
  <si>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</si>
  <si>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</si>
  <si>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</si>
  <si>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</si>
  <si>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</si>
  <si>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</si>
  <si>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</si>
  <si>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</si>
  <si>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</si>
  <si>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</si>
  <si>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</si>
  <si>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</si>
  <si>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</si>
  <si>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</si>
  <si>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</si>
  <si>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</si>
  <si>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</si>
  <si>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</si>
  <si>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</si>
  <si>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</si>
  <si>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</si>
  <si>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</si>
  <si>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</si>
  <si>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</si>
  <si>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</si>
  <si>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</si>
  <si>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</si>
  <si>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</si>
  <si>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</si>
  <si>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</si>
  <si>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</si>
  <si>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</si>
  <si>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</si>
  <si>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</si>
  <si>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</si>
  <si>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</si>
  <si>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</si>
  <si>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</si>
  <si>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</si>
  <si>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</si>
  <si>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</si>
  <si>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</si>
  <si>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</si>
  <si>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</si>
  <si>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</si>
  <si>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</si>
  <si>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</si>
  <si>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</si>
  <si>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</si>
  <si>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</si>
  <si>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</si>
  <si>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</si>
  <si>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</si>
  <si>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</si>
  <si>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</si>
  <si>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</si>
  <si>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</si>
  <si>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</si>
  <si>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</si>
  <si>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</si>
  <si>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</si>
  <si>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</si>
  <si>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</si>
  <si>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</si>
  <si>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</si>
  <si>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</si>
  <si>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</si>
  <si>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</si>
  <si>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</si>
  <si>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</si>
  <si>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</si>
  <si>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</si>
  <si>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</si>
  <si>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</si>
  <si>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</si>
  <si>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</si>
  <si>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</si>
  <si>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</si>
  <si>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</si>
  <si>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</si>
  <si>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</si>
  <si>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</si>
  <si>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</si>
  <si>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</si>
  <si>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</si>
  <si>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</si>
  <si>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</si>
  <si>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</si>
  <si>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</si>
  <si>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</si>
  <si>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</si>
  <si>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</si>
  <si>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</si>
  <si>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</si>
  <si>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</si>
  <si>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</si>
  <si>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</si>
  <si>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</si>
  <si>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</si>
  <si>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</si>
  <si>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</si>
  <si>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</si>
  <si>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</si>
  <si>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</si>
  <si>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</si>
  <si>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</si>
  <si>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</si>
  <si>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</si>
  <si>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</si>
  <si>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</si>
  <si>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</si>
  <si>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</si>
  <si>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</si>
  <si>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</si>
  <si>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</si>
  <si>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</si>
  <si>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</si>
  <si>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</si>
  <si>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</si>
  <si>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</si>
  <si>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</si>
  <si>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</si>
  <si>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</si>
  <si>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</si>
  <si>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</si>
  <si>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</si>
  <si>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</si>
  <si>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</si>
  <si>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</si>
  <si>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</si>
  <si>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</si>
  <si>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</si>
  <si>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</si>
  <si>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</si>
  <si>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</si>
  <si>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</si>
  <si>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</si>
  <si>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</si>
  <si>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</si>
  <si>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</si>
  <si>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</si>
  <si>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</si>
  <si>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</si>
  <si>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</si>
  <si>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</si>
  <si>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</si>
  <si>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</si>
  <si>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</si>
  <si>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</si>
  <si>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</si>
  <si>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</si>
  <si>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</si>
  <si>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</si>
  <si>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</si>
  <si>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</si>
  <si>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</si>
  <si>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</si>
  <si>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</si>
  <si>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</si>
  <si>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</si>
  <si>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</si>
  <si>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</si>
  <si>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</si>
  <si>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</si>
  <si>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</si>
  <si>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</si>
  <si>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</si>
  <si>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</si>
  <si>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</si>
  <si>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</si>
  <si>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</si>
  <si>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</si>
  <si>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</si>
  <si>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</si>
  <si>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</si>
  <si>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</si>
  <si>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</si>
  <si>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</si>
  <si>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</si>
  <si>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</si>
  <si>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</si>
  <si>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</si>
  <si>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</si>
  <si>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</si>
  <si>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</si>
  <si>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</si>
  <si>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</si>
  <si>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</si>
  <si>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</si>
  <si>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</si>
  <si>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</si>
  <si>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</si>
  <si>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</si>
  <si>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</si>
  <si>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</si>
  <si>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</si>
  <si>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</si>
  <si>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</si>
  <si>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</si>
  <si>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</si>
  <si>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</si>
  <si>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</si>
  <si>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</si>
  <si>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</si>
  <si>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</si>
  <si>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</si>
  <si>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</si>
  <si>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</si>
  <si>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</si>
  <si>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</si>
  <si>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</si>
  <si>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</si>
  <si>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</si>
  <si>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</si>
  <si>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</si>
  <si>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</si>
  <si>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</si>
  <si>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</si>
  <si>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</si>
  <si>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</si>
  <si>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</si>
  <si>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</si>
  <si>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</si>
  <si>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</si>
  <si>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</si>
  <si>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</si>
  <si>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</si>
  <si>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</si>
  <si>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</si>
  <si>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</si>
  <si>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</si>
  <si>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</si>
  <si>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</si>
  <si>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</si>
  <si>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</si>
  <si>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</si>
  <si>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</si>
  <si>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</si>
  <si>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</si>
  <si>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</si>
  <si>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</si>
  <si>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</si>
  <si>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</si>
  <si>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</si>
  <si>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</si>
  <si>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</si>
  <si>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</si>
  <si>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</si>
  <si>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</si>
  <si>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</si>
  <si>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</si>
  <si>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</si>
  <si>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</si>
  <si>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</si>
  <si>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</si>
  <si>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</si>
  <si>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</si>
  <si>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</si>
  <si>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</si>
  <si>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</si>
  <si>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</si>
  <si>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</si>
  <si>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</si>
  <si>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</si>
  <si>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</si>
  <si>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</si>
  <si>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</si>
  <si>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</si>
  <si>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</si>
  <si>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</si>
  <si>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</si>
  <si>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</si>
  <si>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</si>
  <si>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</si>
  <si>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</si>
  <si>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</si>
  <si>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</si>
  <si>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</si>
  <si>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</si>
  <si>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</si>
  <si>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</si>
  <si>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</si>
  <si>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</si>
  <si>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</si>
  <si>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</si>
  <si>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</si>
  <si>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</si>
  <si>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</si>
  <si>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</si>
  <si>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</si>
  <si>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</si>
  <si>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</si>
  <si>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</si>
  <si>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</si>
  <si>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</si>
  <si>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</si>
  <si>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</si>
  <si>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</si>
  <si>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</si>
  <si>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</si>
  <si>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</si>
  <si>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</si>
  <si>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</si>
  <si>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</si>
  <si>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</si>
  <si>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</si>
  <si>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</si>
  <si>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</si>
  <si>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</si>
  <si>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</si>
  <si>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</si>
  <si>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</si>
  <si>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</si>
  <si>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</si>
  <si>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</si>
  <si>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</si>
  <si>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</si>
  <si>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</si>
  <si>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</si>
  <si>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</si>
  <si>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</si>
  <si>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</si>
  <si>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</si>
  <si>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</si>
  <si>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</si>
  <si>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</si>
  <si>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</si>
  <si>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</si>
  <si>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</si>
  <si>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</si>
  <si>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</si>
  <si>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</si>
  <si>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</si>
  <si>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</si>
  <si>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</si>
  <si>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</si>
  <si>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</si>
  <si>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</si>
  <si>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</si>
  <si>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</si>
  <si>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</si>
  <si>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</si>
  <si>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</si>
  <si>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</si>
  <si>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</si>
  <si>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</si>
  <si>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</si>
  <si>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</si>
  <si>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</si>
  <si>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</si>
  <si>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</si>
  <si>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</si>
  <si>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</si>
  <si>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</si>
  <si>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</si>
  <si>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</si>
  <si>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</si>
  <si>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</si>
  <si>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</si>
  <si>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</si>
  <si>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</si>
  <si>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</si>
  <si>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</si>
  <si>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</si>
  <si>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</si>
  <si>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</si>
  <si>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</si>
  <si>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</si>
  <si>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</si>
  <si>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</si>
  <si>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</si>
  <si>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</si>
  <si>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</si>
  <si>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</si>
  <si>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</si>
  <si>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</si>
  <si>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</si>
  <si>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</si>
  <si>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</si>
  <si>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</si>
  <si>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</si>
  <si>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</si>
  <si>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</si>
  <si>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</si>
  <si>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</si>
  <si>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</si>
  <si>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</si>
  <si>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</si>
  <si>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</si>
  <si>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</si>
  <si>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</si>
  <si>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</si>
  <si>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</si>
  <si>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</si>
  <si>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</si>
  <si>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</si>
  <si>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</si>
  <si>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</si>
  <si>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</si>
  <si>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</si>
  <si>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</si>
  <si>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</si>
  <si>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</si>
  <si>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</si>
  <si>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</si>
  <si>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</si>
  <si>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</si>
  <si>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</si>
  <si>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</si>
  <si>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</si>
  <si>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</si>
  <si>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</si>
  <si>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</si>
  <si>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</si>
  <si>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</si>
  <si>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</si>
  <si>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</si>
  <si>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</si>
  <si>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</si>
  <si>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</si>
  <si>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</si>
  <si>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</si>
  <si>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</si>
  <si>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</si>
  <si>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</si>
  <si>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</si>
  <si>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</si>
  <si>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</si>
  <si>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</si>
  <si>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</si>
  <si>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</si>
  <si>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</si>
  <si>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</si>
  <si>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</si>
  <si>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</si>
  <si>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</si>
  <si>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</si>
  <si>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</si>
  <si>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</si>
  <si>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</si>
  <si>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</si>
  <si>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</si>
  <si>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</si>
  <si>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</si>
  <si>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</si>
  <si>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</si>
  <si>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</si>
  <si>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</si>
  <si>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</si>
  <si>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</si>
  <si>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</si>
  <si>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</si>
  <si>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</si>
  <si>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</si>
  <si>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</si>
  <si>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</si>
  <si>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</si>
  <si>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</si>
  <si>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</si>
  <si>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</si>
  <si>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</si>
  <si>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</si>
  <si>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</si>
  <si>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</si>
  <si>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</si>
  <si>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</si>
  <si>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</si>
  <si>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</si>
  <si>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</si>
  <si>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</si>
  <si>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</si>
  <si>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</si>
  <si>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</si>
  <si>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</si>
  <si>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</si>
  <si>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</si>
  <si>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</si>
  <si>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</si>
  <si>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</si>
  <si>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</si>
  <si>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</si>
  <si>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</si>
  <si>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</si>
  <si>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</si>
  <si>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</si>
  <si>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</si>
  <si>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</si>
  <si>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</si>
  <si>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</si>
  <si>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</si>
  <si>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</si>
  <si>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</si>
  <si>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</si>
  <si>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</si>
  <si>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</si>
  <si>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</si>
  <si>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</si>
  <si>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</si>
  <si>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</si>
  <si>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</si>
  <si>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</si>
  <si>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</si>
  <si>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</si>
  <si>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</si>
  <si>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</si>
  <si>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</si>
  <si>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</si>
  <si>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</si>
  <si>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</si>
  <si>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</si>
  <si>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</si>
  <si>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</si>
  <si>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</si>
  <si>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</si>
  <si>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</si>
  <si>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</si>
  <si>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</si>
  <si>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</si>
  <si>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</si>
  <si>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</si>
  <si>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</si>
  <si>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</si>
  <si>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</si>
  <si>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</si>
  <si>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</si>
  <si>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</si>
  <si>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</si>
  <si>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</si>
  <si>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</si>
  <si>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</si>
  <si>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</si>
  <si>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</si>
  <si>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</si>
  <si>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</si>
  <si>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</si>
  <si>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</si>
  <si>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</si>
  <si>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</si>
  <si>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</si>
  <si>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</si>
  <si>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</si>
  <si>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</si>
  <si>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</si>
  <si>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</si>
  <si>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</si>
  <si>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</si>
  <si>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</si>
  <si>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</si>
  <si>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</si>
  <si>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</si>
  <si>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</si>
  <si>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</si>
  <si>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</si>
  <si>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</si>
  <si>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</si>
  <si>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</si>
  <si>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</si>
  <si>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</si>
  <si>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</si>
  <si>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</si>
  <si>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</si>
  <si>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</si>
  <si>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</si>
  <si>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</si>
  <si>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</si>
  <si>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</si>
  <si>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</si>
  <si>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</si>
  <si>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</si>
  <si>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</si>
  <si>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</si>
  <si>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</si>
  <si>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</si>
  <si>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</si>
  <si>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</si>
  <si>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</si>
  <si>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</si>
  <si>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</si>
  <si>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</si>
  <si>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</si>
  <si>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</si>
  <si>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</si>
  <si>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</si>
  <si>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</si>
  <si>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</si>
  <si>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</si>
  <si>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</si>
  <si>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</si>
  <si>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</si>
  <si>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</si>
  <si>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</si>
  <si>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</si>
  <si>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</si>
  <si>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</si>
  <si>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</si>
  <si>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</si>
  <si>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</si>
  <si>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</si>
  <si>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</si>
  <si>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</si>
  <si>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</si>
  <si>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</si>
  <si>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</si>
  <si>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</si>
  <si>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</si>
  <si>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</si>
  <si>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</si>
  <si>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</si>
  <si>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</si>
  <si>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</si>
  <si>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</si>
  <si>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</si>
  <si>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</si>
  <si>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</si>
  <si>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</si>
  <si>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</si>
  <si>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</si>
  <si>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</si>
  <si>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</si>
  <si>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</si>
  <si>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</si>
  <si>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</si>
  <si>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</si>
  <si>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</si>
  <si>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</si>
  <si>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</si>
  <si>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</si>
  <si>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</si>
  <si>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</si>
  <si>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</si>
  <si>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</si>
  <si>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</si>
  <si>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</si>
  <si>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</si>
  <si>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</si>
  <si>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</si>
  <si>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</si>
  <si>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</si>
  <si>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</si>
  <si>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</si>
  <si>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</si>
  <si>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</si>
  <si>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</si>
  <si>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</si>
  <si>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</si>
  <si>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</si>
  <si>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</si>
  <si>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</si>
  <si>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</si>
  <si>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</si>
  <si>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</si>
  <si>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</si>
  <si>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</si>
  <si>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</si>
  <si>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</si>
  <si>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</si>
  <si>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</si>
  <si>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</si>
  <si>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</si>
  <si>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</si>
  <si>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</si>
  <si>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</si>
  <si>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</si>
  <si>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</si>
  <si>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</si>
  <si>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</si>
  <si>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</si>
  <si>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</si>
  <si>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</si>
  <si>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</si>
  <si>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</si>
  <si>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</si>
  <si>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</si>
  <si>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</si>
  <si>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</si>
  <si>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</si>
  <si>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</si>
  <si>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</si>
  <si>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</si>
  <si>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</si>
  <si>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</si>
  <si>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</si>
  <si>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</si>
  <si>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</si>
  <si>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</si>
  <si>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</si>
  <si>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</si>
  <si>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</si>
  <si>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</si>
  <si>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</si>
  <si>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</si>
  <si>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</si>
  <si>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</si>
  <si>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</si>
  <si>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</si>
  <si>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</si>
  <si>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</si>
  <si>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</si>
  <si>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</si>
  <si>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</si>
  <si>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</si>
  <si>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</si>
  <si>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</si>
  <si>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</si>
  <si>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</si>
  <si>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</si>
  <si>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</si>
  <si>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</si>
  <si>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</si>
  <si>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</si>
  <si>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</si>
  <si>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</si>
  <si>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</si>
  <si>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</si>
  <si>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</si>
  <si>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</si>
  <si>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</si>
  <si>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</si>
  <si>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</si>
  <si>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</si>
  <si>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</si>
  <si>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</si>
  <si>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</si>
  <si>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</si>
  <si>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</si>
  <si>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</si>
  <si>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</si>
  <si>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</si>
  <si>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</si>
  <si>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</si>
  <si>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</si>
  <si>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</si>
  <si>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</si>
  <si>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</si>
  <si>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</si>
  <si>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</si>
  <si>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</si>
  <si>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</si>
  <si>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</si>
  <si>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</si>
  <si>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</si>
  <si>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</si>
  <si>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</si>
  <si>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</si>
  <si>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</si>
  <si>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</si>
  <si>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</si>
  <si>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</si>
  <si>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</si>
  <si>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</si>
  <si>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</si>
  <si>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</si>
  <si>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</si>
  <si>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</si>
  <si>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</si>
  <si>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</si>
  <si>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</si>
  <si>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</si>
  <si>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</si>
  <si>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</si>
  <si>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</si>
  <si>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</si>
  <si>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</si>
  <si>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</si>
  <si>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</si>
  <si>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</si>
  <si>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</si>
  <si>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</si>
  <si>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</si>
  <si>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</si>
  <si>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</si>
  <si>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</si>
  <si>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</si>
  <si>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</si>
  <si>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</si>
  <si>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</si>
  <si>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</si>
  <si>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</si>
  <si>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</si>
  <si>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</si>
  <si>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</si>
  <si>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</si>
  <si>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</si>
  <si>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</si>
  <si>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</si>
  <si>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</si>
  <si>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</si>
  <si>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</si>
  <si>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</si>
  <si>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</si>
  <si>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</si>
  <si>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</si>
  <si>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</si>
  <si>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</si>
  <si>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</si>
  <si>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</si>
  <si>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</si>
  <si>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</si>
  <si>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</si>
  <si>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</si>
  <si>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</si>
  <si>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</si>
  <si>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</si>
  <si>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</si>
  <si>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</si>
  <si>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</si>
  <si>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</si>
  <si>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</si>
  <si>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</si>
  <si>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</si>
  <si>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</si>
  <si>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</si>
  <si>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</si>
  <si>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</si>
  <si>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</si>
  <si>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</si>
  <si>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</si>
  <si>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</si>
  <si>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</si>
  <si>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</si>
  <si>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</si>
  <si>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</si>
  <si>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</si>
  <si>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</si>
  <si>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</si>
  <si>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</si>
  <si>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</si>
  <si>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</si>
  <si>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</si>
  <si>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</si>
  <si>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</si>
  <si>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</si>
  <si>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</si>
  <si>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</si>
  <si>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</si>
  <si>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</si>
  <si>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</si>
  <si>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</si>
  <si>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</si>
  <si>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</si>
  <si>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</si>
  <si>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</si>
  <si>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</si>
  <si>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</si>
  <si>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</si>
  <si>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</si>
  <si>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</si>
  <si>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</si>
  <si>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</si>
  <si>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</si>
  <si>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</si>
  <si>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</si>
  <si>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</si>
  <si>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</si>
  <si>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</si>
  <si>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</si>
  <si>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</si>
  <si>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</si>
  <si>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</si>
  <si>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</si>
  <si>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</si>
  <si>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</si>
  <si>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</si>
  <si>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</si>
  <si>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</si>
  <si>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</si>
  <si>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</si>
  <si>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</si>
  <si>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</si>
  <si>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</si>
  <si>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</si>
  <si>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</si>
  <si>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</si>
  <si>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</si>
  <si>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</si>
  <si>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</si>
  <si>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</si>
  <si>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</si>
  <si>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</si>
  <si>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</si>
  <si>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</si>
  <si>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</si>
  <si>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</si>
  <si>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</si>
  <si>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</si>
  <si>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</si>
  <si>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</si>
  <si>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</si>
  <si>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</si>
  <si>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</si>
  <si>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</si>
  <si>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</si>
  <si>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</si>
  <si>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</si>
  <si>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</si>
  <si>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</si>
  <si>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</si>
  <si>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</si>
  <si>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</si>
  <si>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</si>
  <si>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</si>
  <si>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</si>
  <si>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</si>
  <si>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</si>
  <si>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</si>
  <si>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</si>
  <si>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</si>
  <si>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</si>
  <si>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</si>
  <si>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</si>
  <si>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</si>
  <si>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</si>
  <si>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</si>
  <si>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</si>
  <si>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</si>
  <si>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</si>
  <si>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</si>
  <si>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</si>
  <si>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</si>
  <si>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</si>
  <si>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</si>
  <si>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</si>
  <si>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</si>
  <si>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</si>
  <si>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</si>
  <si>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</si>
  <si>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</si>
  <si>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</si>
  <si>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</si>
  <si>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</si>
  <si>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</si>
  <si>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</si>
  <si>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</si>
  <si>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</si>
  <si>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</si>
  <si>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</si>
  <si>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</si>
  <si>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</si>
  <si>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</si>
  <si>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</si>
  <si>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</si>
  <si>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</si>
  <si>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</si>
  <si>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</si>
  <si>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</si>
  <si>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</si>
  <si>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</si>
  <si>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</si>
  <si>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</si>
  <si>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</si>
  <si>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</si>
  <si>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</si>
  <si>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</si>
  <si>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</si>
  <si>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</si>
  <si>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</si>
  <si>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</si>
  <si>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</si>
  <si>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</si>
  <si>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</si>
  <si>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</si>
  <si>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</si>
  <si>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</si>
  <si>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</si>
  <si>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</si>
  <si>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</si>
  <si>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</si>
  <si>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</si>
  <si>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</si>
  <si>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</si>
  <si>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</si>
  <si>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</si>
  <si>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</si>
  <si>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</si>
  <si>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</si>
  <si>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</si>
  <si>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</si>
  <si>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</si>
  <si>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</si>
  <si>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</si>
  <si>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</si>
  <si>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</si>
  <si>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</si>
  <si>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</si>
  <si>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</si>
  <si>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</si>
  <si>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</si>
  <si>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</si>
  <si>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</si>
  <si>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</si>
  <si>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</si>
  <si>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</si>
  <si>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</si>
  <si>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</si>
  <si>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</si>
  <si>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</si>
  <si>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</si>
  <si>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</si>
  <si>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</si>
  <si>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</si>
  <si>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</si>
  <si>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</si>
  <si>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</si>
  <si>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</si>
  <si>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</si>
  <si>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</si>
  <si>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</si>
  <si>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</si>
  <si>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</si>
  <si>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</si>
  <si>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</si>
  <si>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</si>
  <si>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</si>
  <si>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</si>
  <si>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</si>
  <si>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</si>
  <si>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</si>
  <si>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</si>
  <si>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</si>
  <si>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</si>
  <si>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</si>
  <si>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</si>
  <si>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</si>
  <si>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</si>
  <si>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</si>
  <si>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</si>
  <si>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</si>
  <si>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</si>
  <si>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</si>
  <si>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</si>
  <si>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</si>
  <si>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</si>
  <si>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</si>
  <si>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</si>
  <si>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</si>
  <si>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</si>
  <si>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</si>
  <si>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</si>
  <si>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</si>
  <si>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</si>
  <si>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</si>
  <si>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</si>
  <si>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</si>
  <si>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</si>
  <si>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</si>
  <si>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</si>
  <si>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</si>
  <si>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</si>
  <si>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</si>
  <si>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</si>
  <si>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</si>
  <si>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</si>
  <si>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</si>
  <si>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</si>
  <si>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</si>
  <si>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</si>
  <si>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</si>
  <si>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</si>
  <si>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</si>
  <si>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</si>
  <si>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</si>
  <si>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</si>
  <si>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</si>
  <si>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</si>
  <si>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</si>
  <si>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</si>
  <si>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</si>
  <si>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</si>
  <si>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</si>
  <si>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</si>
  <si>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</si>
  <si>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</si>
  <si>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</si>
  <si>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</si>
  <si>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</si>
  <si>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</si>
  <si>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</si>
  <si>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</si>
  <si>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</si>
  <si>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</si>
  <si>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</si>
  <si>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</si>
  <si>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</si>
  <si>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</si>
  <si>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</si>
  <si>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</si>
  <si>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</si>
  <si>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</si>
  <si>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</si>
  <si>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</si>
  <si>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</si>
  <si>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</si>
  <si>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</si>
  <si>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</si>
  <si>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</si>
  <si>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</si>
  <si>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</si>
  <si>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</si>
  <si>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</si>
  <si>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</si>
  <si>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</si>
  <si>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</si>
  <si>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</si>
  <si>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</si>
  <si>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</si>
  <si>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</si>
  <si>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</si>
  <si>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</si>
  <si>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</si>
  <si>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</si>
  <si>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</si>
  <si>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</si>
  <si>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</si>
  <si>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</si>
  <si>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</si>
  <si>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</si>
  <si>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</si>
  <si>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</si>
  <si>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</si>
  <si>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</si>
  <si>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</si>
  <si>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</si>
  <si>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</si>
  <si>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</si>
  <si>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</si>
  <si>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</si>
  <si>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</si>
  <si>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</si>
  <si>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</si>
  <si>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</si>
  <si>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</si>
  <si>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</si>
  <si>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</si>
  <si>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</si>
  <si>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</si>
  <si>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</si>
  <si>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</si>
  <si>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</si>
  <si>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</si>
  <si>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</si>
  <si>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</si>
  <si>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</si>
  <si>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</si>
  <si>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</si>
  <si>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</si>
  <si>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</si>
  <si>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</si>
  <si>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</si>
  <si>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</si>
  <si>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</si>
  <si>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</si>
  <si>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</si>
  <si>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</si>
  <si>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</si>
  <si>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</si>
  <si>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</si>
  <si>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</si>
  <si>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</si>
  <si>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</si>
  <si>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</si>
  <si>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</si>
  <si>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</si>
  <si>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</si>
  <si>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</si>
  <si>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</si>
  <si>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</si>
  <si>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</si>
  <si>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</si>
  <si>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</si>
  <si>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</si>
  <si>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</si>
  <si>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</si>
  <si>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</si>
  <si>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</si>
  <si>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</si>
  <si>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</si>
  <si>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</si>
  <si>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</si>
  <si>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</si>
  <si>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</si>
  <si>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</si>
  <si>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</si>
  <si>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</si>
  <si>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</si>
  <si>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</si>
  <si>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</si>
  <si>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</si>
  <si>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</si>
  <si>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</si>
  <si>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</si>
  <si>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</si>
  <si>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</si>
  <si>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</si>
  <si>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</si>
  <si>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</si>
  <si>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</si>
  <si>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</si>
  <si>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</si>
  <si>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</si>
  <si>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</si>
  <si>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</si>
  <si>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</si>
  <si>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</si>
  <si>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</si>
  <si>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</si>
  <si>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</si>
  <si>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</si>
  <si>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</si>
  <si>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</si>
  <si>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</si>
  <si>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</si>
  <si>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</si>
  <si>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</si>
  <si>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</si>
  <si>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</si>
  <si>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</si>
  <si>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</si>
  <si>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</si>
  <si>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</si>
  <si>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</si>
  <si>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</si>
  <si>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</si>
  <si>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</si>
  <si>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</si>
  <si>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</si>
  <si>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</si>
  <si>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</si>
  <si>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</si>
  <si>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</si>
  <si>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</si>
  <si>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</si>
  <si>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</si>
  <si>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</si>
  <si>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</si>
  <si>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</si>
  <si>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</si>
  <si>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</si>
  <si>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</si>
  <si>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</si>
  <si>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</si>
  <si>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</si>
  <si>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</si>
  <si>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</si>
  <si>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</si>
  <si>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</si>
  <si>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</si>
  <si>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</si>
  <si>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</si>
  <si>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</si>
  <si>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</si>
  <si>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</si>
  <si>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</si>
  <si>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</si>
  <si>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</si>
  <si>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</si>
  <si>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</si>
  <si>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</si>
  <si>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</si>
  <si>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</si>
  <si>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</si>
  <si>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</si>
  <si>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</si>
  <si>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</si>
  <si>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</si>
  <si>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</si>
  <si>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</si>
  <si>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</si>
  <si>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</si>
  <si>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</si>
  <si>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</si>
  <si>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</si>
  <si>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</si>
  <si>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</si>
  <si>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</si>
  <si>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</si>
  <si>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</si>
  <si>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</si>
  <si>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</si>
  <si>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</si>
  <si>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</si>
  <si>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</si>
  <si>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</si>
  <si>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</si>
  <si>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</si>
  <si>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</si>
  <si>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</si>
  <si>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</si>
  <si>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</si>
  <si>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</si>
  <si>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</si>
  <si>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</si>
  <si>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</si>
  <si>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</si>
  <si>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</si>
  <si>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</si>
  <si>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</si>
  <si>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</si>
  <si>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</si>
  <si>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</si>
  <si>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</si>
  <si>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</si>
  <si>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</si>
  <si>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</si>
  <si>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</si>
  <si>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</si>
  <si>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</si>
  <si>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</si>
  <si>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</si>
  <si>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</si>
  <si>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</si>
  <si>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</si>
  <si>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</si>
  <si>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</si>
  <si>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</si>
  <si>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</si>
  <si>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</si>
  <si>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</si>
  <si>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</si>
  <si>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</si>
  <si>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</si>
  <si>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</si>
  <si>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</si>
  <si>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</si>
  <si>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</si>
  <si>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</si>
  <si>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</si>
  <si>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</si>
  <si>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</si>
  <si>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</si>
  <si>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</si>
  <si>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</si>
  <si>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</si>
  <si>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</si>
  <si>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</si>
  <si>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</si>
  <si>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</si>
  <si>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</si>
  <si>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</si>
  <si>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</si>
  <si>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</si>
  <si>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</si>
  <si>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</si>
  <si>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</si>
  <si>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</si>
  <si>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</si>
  <si>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</si>
  <si>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</si>
  <si>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</si>
  <si>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</si>
  <si>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</si>
  <si>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</si>
  <si>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</si>
  <si>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</si>
  <si>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</si>
  <si>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</si>
  <si>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</si>
  <si>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</si>
  <si>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</si>
  <si>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</si>
  <si>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</si>
  <si>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</si>
  <si>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</si>
  <si>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</si>
  <si>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</si>
  <si>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</si>
  <si>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</si>
  <si>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</si>
  <si>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</si>
  <si>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</si>
  <si>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</si>
  <si>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</si>
  <si>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</si>
  <si>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</si>
  <si>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</si>
  <si>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</si>
  <si>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</si>
  <si>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</si>
  <si>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</si>
  <si>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</si>
  <si>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</si>
  <si>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</si>
  <si>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</si>
  <si>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</si>
  <si>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</si>
  <si>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</si>
  <si>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</si>
  <si>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</si>
  <si>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</si>
  <si>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</si>
  <si>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</si>
  <si>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</si>
  <si>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</si>
  <si>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</si>
  <si>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</si>
  <si>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</si>
  <si>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</si>
  <si>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</si>
  <si>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</si>
  <si>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</si>
  <si>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</si>
  <si>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</si>
  <si>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</si>
  <si>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</si>
  <si>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</si>
  <si>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</si>
  <si>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</si>
  <si>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</si>
  <si>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</si>
  <si>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</si>
  <si>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</si>
  <si>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</si>
  <si>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</si>
  <si>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</si>
  <si>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</si>
  <si>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</si>
  <si>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</si>
  <si>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</si>
  <si>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</si>
  <si>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</si>
  <si>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</si>
  <si>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</si>
  <si>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</si>
  <si>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</si>
  <si>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</si>
  <si>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</si>
  <si>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</si>
  <si>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</si>
  <si>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</si>
  <si>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</si>
  <si>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</si>
  <si>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</si>
  <si>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</si>
  <si>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</si>
  <si>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</si>
  <si>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</si>
  <si>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</si>
  <si>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</si>
  <si>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</si>
  <si>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</si>
  <si>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</si>
  <si>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</si>
  <si>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</si>
  <si>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</si>
  <si>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</si>
  <si>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</si>
  <si>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</si>
  <si>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</si>
  <si>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</si>
  <si>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</si>
  <si>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</si>
  <si>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</si>
  <si>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</si>
  <si>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</si>
  <si>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</si>
  <si>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</si>
  <si>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</si>
  <si>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</si>
  <si>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</si>
  <si>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</si>
  <si>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</si>
  <si>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</si>
  <si>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</si>
  <si>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</si>
  <si>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</si>
  <si>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</si>
  <si>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</si>
  <si>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</si>
  <si>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</si>
  <si>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</si>
  <si>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</si>
  <si>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</si>
  <si>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</si>
  <si>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</si>
  <si>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</si>
  <si>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</si>
  <si>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</si>
  <si>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</si>
  <si>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</si>
  <si>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</si>
  <si>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</si>
  <si>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</si>
  <si>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</si>
  <si>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</si>
  <si>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</si>
  <si>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</si>
  <si>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</si>
  <si>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</si>
  <si>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</si>
  <si>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</si>
  <si>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</si>
  <si>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</si>
  <si>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</si>
  <si>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</si>
  <si>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</si>
  <si>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</si>
  <si>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</si>
  <si>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</si>
  <si>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</si>
  <si>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</si>
  <si>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</si>
  <si>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</si>
  <si>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</si>
  <si>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</si>
  <si>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</si>
  <si>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</si>
  <si>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</si>
  <si>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</si>
  <si>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</si>
  <si>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</si>
  <si>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</si>
  <si>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</si>
  <si>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</si>
  <si>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</si>
  <si>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</si>
  <si>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</si>
  <si>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</si>
  <si>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</si>
  <si>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</si>
  <si>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</si>
  <si>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</si>
  <si>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</si>
  <si>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</si>
  <si>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</si>
  <si>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</si>
  <si>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</si>
  <si>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</si>
  <si>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</si>
  <si>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</si>
  <si>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</si>
  <si>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</si>
  <si>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</si>
  <si>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</si>
  <si>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</si>
  <si>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</si>
  <si>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</si>
  <si>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</si>
  <si>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</si>
  <si>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</si>
  <si>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</si>
  <si>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</si>
  <si>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</si>
  <si>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</si>
  <si>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</si>
  <si>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</si>
  <si>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</si>
  <si>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</si>
  <si>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</si>
  <si>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</si>
  <si>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</si>
  <si>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</si>
  <si>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</si>
  <si>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</si>
  <si>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</si>
  <si>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</si>
  <si>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</si>
  <si>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</si>
  <si>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</si>
  <si>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</si>
  <si>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</si>
  <si>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</si>
  <si>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</si>
  <si>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</si>
  <si>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</si>
  <si>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</si>
  <si>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</si>
  <si>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</si>
  <si>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</si>
  <si>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</si>
  <si>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</si>
  <si>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</si>
  <si>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</si>
  <si>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</si>
  <si>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</si>
  <si>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</si>
  <si>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</si>
  <si>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</si>
  <si>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</si>
  <si>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</si>
  <si>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</si>
  <si>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</si>
  <si>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</si>
  <si>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</si>
  <si>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</si>
  <si>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</si>
  <si>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</si>
  <si>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</si>
  <si>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</si>
  <si>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</si>
  <si>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</si>
  <si>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</si>
  <si>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</si>
  <si>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</si>
  <si>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</si>
  <si>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</si>
  <si>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</si>
  <si>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</si>
  <si>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</si>
  <si>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</si>
  <si>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</si>
  <si>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</si>
  <si>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</si>
  <si>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</si>
  <si>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</si>
  <si>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</si>
  <si>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</si>
  <si>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</si>
  <si>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</si>
  <si>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</si>
  <si>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</si>
  <si>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</si>
  <si>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</si>
  <si>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</si>
  <si>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</si>
  <si>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</si>
  <si>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</si>
  <si>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</si>
  <si>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</si>
  <si>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</si>
  <si>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</si>
  <si>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</si>
  <si>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</si>
  <si>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</si>
  <si>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</si>
  <si>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</si>
  <si>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</si>
  <si>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</si>
  <si>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</si>
  <si>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</si>
  <si>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</si>
  <si>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</si>
  <si>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</si>
  <si>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</si>
  <si>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</si>
  <si>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</si>
  <si>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</si>
  <si>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</si>
  <si>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</si>
  <si>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</si>
  <si>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</si>
  <si>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</si>
  <si>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</si>
  <si>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</si>
  <si>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</si>
  <si>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</si>
  <si>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</si>
  <si>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</si>
  <si>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</si>
  <si>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</si>
  <si>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</si>
  <si>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</si>
  <si>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</si>
  <si>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</si>
  <si>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</si>
  <si>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</si>
  <si>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</si>
  <si>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</si>
  <si>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</si>
  <si>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</si>
  <si>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</si>
  <si>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</si>
  <si>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</si>
  <si>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</si>
  <si>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</si>
  <si>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</si>
  <si>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</si>
  <si>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</si>
  <si>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</si>
  <si>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</si>
  <si>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</si>
  <si>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</si>
  <si>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</si>
  <si>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</si>
  <si>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</si>
  <si>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</si>
  <si>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</si>
  <si>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</si>
  <si>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</si>
  <si>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</si>
  <si>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</si>
  <si>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</si>
  <si>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</si>
  <si>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</si>
  <si>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</si>
  <si>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</si>
  <si>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</si>
  <si>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</si>
  <si>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</si>
  <si>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</si>
  <si>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</si>
  <si>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</si>
  <si>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</si>
  <si>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</si>
  <si>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</si>
  <si>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</si>
  <si>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</si>
  <si>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</si>
  <si>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</si>
  <si>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</si>
  <si>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</si>
  <si>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</si>
  <si>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</si>
  <si>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</si>
  <si>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</si>
  <si>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</si>
  <si>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</si>
  <si>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</si>
  <si>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</si>
  <si>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</si>
  <si>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</si>
  <si>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</si>
  <si>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</si>
  <si>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</si>
  <si>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</si>
  <si>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</si>
  <si>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</si>
  <si>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</si>
  <si>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</si>
  <si>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</si>
  <si>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</si>
  <si>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</si>
  <si>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</si>
  <si>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</si>
  <si>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</si>
  <si>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</si>
  <si>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</si>
  <si>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</si>
  <si>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</si>
  <si>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</si>
  <si>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</si>
  <si>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</si>
  <si>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</si>
  <si>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</si>
  <si>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</si>
  <si>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</si>
  <si>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</si>
  <si>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</si>
  <si>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</si>
  <si>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</si>
  <si>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</si>
  <si>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</si>
  <si>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</si>
  <si>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</si>
  <si>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</si>
  <si>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</si>
  <si>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</si>
  <si>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</si>
  <si>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</si>
  <si>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</si>
  <si>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</si>
  <si>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</si>
  <si>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</si>
  <si>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</si>
  <si>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</si>
  <si>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</si>
  <si>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</si>
  <si>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</si>
  <si>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</si>
  <si>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</si>
  <si>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</si>
  <si>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</si>
  <si>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</si>
  <si>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</si>
  <si>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</si>
  <si>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</si>
  <si>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</si>
  <si>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</si>
  <si>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</si>
  <si>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</si>
  <si>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</si>
  <si>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</si>
  <si>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</si>
  <si>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</si>
  <si>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</si>
  <si>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</si>
  <si>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</si>
  <si>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</si>
  <si>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</si>
  <si>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</si>
  <si>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</si>
  <si>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</si>
  <si>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</si>
  <si>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</si>
  <si>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</si>
  <si>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</si>
  <si>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</si>
  <si>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</si>
  <si>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</si>
  <si>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</si>
  <si>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</si>
  <si>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</si>
  <si>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</si>
  <si>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</si>
  <si>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</si>
  <si>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</si>
  <si>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</si>
  <si>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</si>
  <si>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</si>
  <si>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</si>
  <si>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</si>
  <si>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</si>
  <si>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</si>
  <si>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</si>
  <si>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</si>
  <si>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</si>
  <si>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</si>
  <si>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</si>
  <si>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</si>
  <si>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</si>
  <si>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</si>
  <si>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</si>
  <si>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</si>
  <si>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</si>
  <si>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</si>
  <si>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</si>
  <si>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</si>
  <si>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</si>
  <si>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</si>
  <si>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</si>
  <si>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</si>
  <si>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</si>
  <si>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</si>
  <si>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</si>
  <si>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</si>
  <si>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</si>
  <si>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</si>
  <si>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</si>
  <si>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</si>
  <si>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</si>
  <si>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</si>
  <si>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</si>
  <si>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</si>
  <si>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</si>
  <si>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</si>
  <si>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</si>
  <si>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</si>
  <si>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</si>
  <si>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</si>
  <si>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</si>
  <si>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</si>
  <si>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</si>
  <si>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</si>
  <si>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</si>
  <si>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</si>
  <si>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</si>
  <si>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</si>
  <si>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</si>
  <si>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</si>
  <si>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</si>
  <si>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</si>
  <si>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</si>
  <si>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</si>
  <si>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</si>
  <si>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</si>
  <si>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</si>
  <si>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</si>
  <si>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</si>
  <si>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</si>
  <si>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</si>
  <si>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</si>
  <si>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</si>
  <si>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</si>
  <si>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</si>
  <si>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</si>
  <si>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</si>
  <si>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</si>
  <si>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</si>
  <si>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</si>
  <si>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</si>
  <si>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</si>
  <si>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</si>
  <si>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</si>
  <si>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</si>
  <si>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</si>
  <si>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</si>
  <si>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</si>
  <si>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</si>
  <si>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</si>
  <si>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</si>
  <si>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</si>
  <si>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</si>
  <si>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</si>
  <si>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</si>
  <si>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</si>
  <si>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</si>
  <si>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</si>
  <si>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</si>
  <si>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</si>
  <si>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</si>
  <si>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</si>
  <si>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</si>
  <si>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</si>
  <si>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</si>
  <si>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</si>
  <si>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</si>
  <si>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</si>
  <si>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</si>
  <si>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</si>
  <si>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</si>
  <si>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</si>
  <si>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</si>
  <si>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</si>
  <si>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</si>
  <si>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</si>
  <si>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</si>
  <si>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</si>
  <si>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</si>
  <si>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</si>
  <si>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</si>
  <si>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</si>
  <si>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</si>
  <si>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</si>
  <si>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</si>
  <si>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</si>
  <si>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</si>
  <si>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</si>
  <si>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</si>
  <si>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</si>
  <si>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</si>
  <si>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</si>
  <si>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</si>
  <si>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</si>
  <si>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</si>
  <si>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</si>
  <si>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</si>
  <si>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</si>
  <si>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</si>
  <si>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</si>
  <si>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</si>
  <si>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</si>
  <si>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</si>
  <si>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</si>
  <si>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</si>
  <si>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</si>
  <si>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</si>
  <si>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</si>
  <si>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</si>
  <si>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</si>
  <si>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</si>
  <si>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</si>
  <si>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</si>
  <si>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</si>
  <si>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</si>
  <si>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</si>
  <si>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</si>
  <si>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</si>
  <si>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</si>
  <si>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</si>
  <si>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</si>
  <si>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</si>
  <si>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</si>
  <si>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</si>
  <si>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</si>
  <si>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</si>
  <si>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</si>
  <si>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</si>
  <si>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</si>
  <si>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</si>
  <si>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</si>
  <si>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</si>
  <si>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</si>
  <si>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</si>
  <si>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</si>
  <si>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</si>
  <si>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</si>
  <si>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</si>
  <si>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</si>
  <si>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</si>
  <si>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</si>
  <si>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</si>
  <si>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</si>
  <si>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</si>
  <si>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</si>
  <si>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</si>
  <si>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</si>
  <si>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</si>
  <si>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</si>
  <si>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</si>
  <si>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</si>
  <si>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</si>
  <si>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</si>
  <si>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</si>
  <si>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</si>
  <si>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</si>
  <si>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</si>
  <si>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</si>
  <si>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</si>
  <si>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</si>
  <si>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</si>
  <si>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</si>
  <si>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</si>
  <si>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</si>
  <si>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</si>
  <si>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</si>
  <si>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</si>
  <si>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</si>
  <si>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</si>
  <si>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</si>
  <si>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</si>
  <si>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</si>
  <si>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</si>
  <si>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</si>
  <si>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</si>
  <si>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</si>
  <si>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</si>
  <si>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</si>
  <si>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</si>
  <si>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</si>
  <si>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</si>
  <si>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</si>
  <si>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</si>
  <si>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</si>
  <si>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</si>
  <si>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</si>
  <si>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</si>
  <si>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</si>
  <si>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</si>
  <si>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</si>
  <si>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</si>
  <si>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</si>
  <si>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</si>
  <si>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</si>
  <si>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</si>
  <si>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</si>
  <si>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</si>
  <si>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</si>
  <si>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</si>
  <si>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</si>
  <si>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</si>
  <si>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</si>
  <si>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</si>
  <si>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</si>
  <si>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</si>
  <si>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</si>
  <si>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</si>
  <si>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</si>
  <si>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</si>
  <si>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</si>
  <si>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</si>
  <si>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</si>
  <si>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</si>
  <si>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</si>
  <si>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</si>
  <si>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</si>
  <si>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</si>
  <si>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</si>
  <si>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</si>
  <si>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</si>
  <si>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</si>
  <si>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</si>
  <si>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</si>
  <si>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</si>
  <si>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</si>
  <si>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</si>
  <si>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</si>
  <si>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</si>
  <si>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</si>
  <si>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</si>
  <si>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</si>
  <si>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</si>
  <si>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</si>
  <si>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</si>
  <si>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</si>
  <si>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</si>
  <si>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</si>
  <si>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</si>
  <si>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</si>
  <si>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</si>
  <si>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</si>
  <si>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</si>
  <si>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</si>
  <si>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</si>
  <si>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</si>
  <si>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</si>
  <si>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</si>
  <si>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</si>
  <si>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</si>
  <si>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</si>
  <si>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</si>
  <si>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</si>
  <si>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</si>
  <si>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</si>
  <si>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</si>
  <si>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</si>
  <si>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</si>
  <si>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</si>
  <si>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</si>
  <si>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</si>
  <si>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</si>
  <si>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</si>
  <si>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</si>
  <si>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</si>
  <si>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</si>
  <si>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</si>
  <si>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</si>
  <si>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</si>
  <si>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</si>
  <si>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</si>
  <si>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</si>
  <si>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</si>
  <si>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</si>
  <si>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</si>
  <si>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</si>
  <si>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</si>
  <si>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</si>
  <si>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</si>
  <si>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</si>
  <si>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</si>
  <si>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</si>
  <si>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</si>
  <si>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</si>
  <si>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</si>
  <si>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</si>
  <si>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</si>
  <si>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</si>
  <si>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</si>
  <si>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</si>
  <si>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</si>
  <si>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</si>
  <si>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</si>
  <si>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</si>
  <si>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</si>
  <si>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</si>
  <si>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</si>
  <si>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</si>
  <si>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</si>
  <si>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</si>
  <si>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</si>
  <si>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</si>
  <si>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</si>
  <si>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</si>
  <si>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</si>
  <si>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</si>
  <si>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</si>
  <si>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</si>
  <si>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</si>
  <si>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</si>
  <si>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</si>
  <si>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</si>
  <si>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</si>
  <si>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</si>
  <si>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</si>
  <si>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</si>
  <si>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</si>
  <si>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</si>
  <si>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</si>
  <si>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</si>
  <si>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</si>
  <si>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</si>
  <si>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</si>
  <si>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</si>
  <si>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</si>
  <si>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</si>
  <si>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</si>
  <si>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</si>
  <si>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</si>
  <si>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</si>
  <si>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</si>
  <si>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</si>
  <si>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</si>
  <si>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</si>
  <si>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</si>
  <si>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</si>
  <si>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</si>
  <si>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</si>
  <si>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</si>
  <si>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</si>
  <si>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</si>
  <si>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</si>
  <si>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</si>
  <si>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</si>
  <si>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</si>
  <si>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</si>
  <si>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</si>
  <si>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</si>
  <si>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</si>
  <si>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</si>
  <si>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</si>
  <si>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</si>
  <si>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</si>
  <si>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</si>
  <si>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</si>
  <si>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</si>
  <si>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</si>
  <si>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</si>
  <si>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</si>
  <si>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</si>
  <si>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</si>
  <si>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</si>
  <si>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</si>
  <si>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</si>
  <si>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</si>
  <si>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</si>
  <si>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</si>
  <si>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</si>
  <si>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</si>
  <si>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</si>
  <si>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</si>
  <si>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</si>
  <si>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</si>
  <si>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</si>
  <si>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</si>
  <si>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</si>
  <si>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</si>
  <si>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</si>
  <si>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</si>
  <si>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</si>
  <si>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</si>
  <si>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</si>
  <si>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</si>
  <si>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</si>
  <si>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</si>
  <si>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</si>
  <si>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</si>
  <si>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</si>
  <si>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</si>
  <si>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</si>
  <si>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</si>
  <si>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</si>
  <si>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</si>
  <si>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</si>
  <si>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</si>
  <si>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</si>
  <si>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</si>
  <si>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</si>
  <si>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</si>
  <si>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</si>
  <si>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</si>
  <si>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</si>
  <si>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</si>
  <si>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</si>
  <si>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</si>
  <si>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</si>
  <si>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</si>
  <si>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</si>
  <si>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</si>
  <si>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</si>
  <si>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</si>
  <si>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</si>
  <si>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</si>
  <si>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</si>
  <si>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</si>
  <si>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</si>
  <si>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</si>
  <si>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</si>
  <si>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</si>
  <si>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</si>
  <si>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</si>
  <si>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</si>
  <si>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</si>
  <si>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</si>
  <si>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</si>
  <si>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</si>
  <si>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</si>
  <si>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</si>
  <si>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</si>
  <si>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</si>
  <si>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</si>
  <si>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</si>
  <si>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</si>
  <si>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</si>
  <si>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</si>
  <si>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</si>
  <si>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</si>
  <si>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</si>
  <si>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</si>
  <si>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</si>
  <si>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</si>
  <si>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</si>
  <si>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</si>
  <si>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</si>
  <si>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</si>
  <si>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</si>
  <si>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</si>
  <si>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</si>
  <si>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</si>
  <si>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</si>
  <si>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</si>
  <si>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</si>
  <si>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</si>
  <si>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</si>
  <si>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</si>
  <si>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</si>
  <si>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</si>
  <si>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</si>
  <si>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</si>
  <si>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</si>
  <si>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</si>
  <si>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</si>
  <si>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</si>
  <si>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</si>
  <si>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</si>
  <si>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</si>
  <si>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</si>
  <si>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</si>
  <si>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</si>
  <si>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</si>
  <si>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</si>
  <si>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</si>
  <si>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</si>
  <si>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</si>
  <si>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</si>
  <si>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</si>
  <si>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</si>
  <si>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</si>
  <si>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</si>
  <si>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</si>
  <si>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</si>
  <si>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</si>
  <si>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</si>
  <si>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</si>
  <si>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</si>
  <si>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</si>
  <si>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</si>
  <si>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</si>
  <si>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</si>
  <si>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</si>
  <si>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</si>
  <si>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</si>
  <si>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</si>
  <si>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</si>
  <si>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</si>
  <si>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</si>
  <si>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</si>
  <si>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</si>
  <si>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</si>
  <si>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</si>
  <si>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</si>
  <si>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</si>
  <si>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</si>
  <si>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</si>
  <si>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</si>
  <si>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</si>
  <si>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</si>
  <si>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</si>
  <si>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</si>
  <si>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</si>
  <si>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</si>
  <si>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</si>
  <si>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</si>
  <si>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</si>
  <si>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</si>
  <si>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</si>
  <si>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</si>
  <si>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</si>
  <si>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</si>
  <si>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</si>
  <si>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</si>
  <si>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</si>
  <si>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</si>
  <si>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</si>
  <si>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</si>
  <si>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</si>
  <si>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</si>
  <si>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</si>
  <si>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</si>
  <si>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</si>
  <si>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</si>
  <si>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</si>
  <si>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</si>
  <si>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</si>
  <si>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</si>
  <si>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</si>
  <si>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</si>
  <si>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</si>
  <si>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</si>
  <si>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</si>
  <si>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</si>
  <si>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</si>
  <si>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</si>
  <si>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</si>
  <si>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</si>
  <si>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</si>
  <si>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</si>
  <si>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</si>
  <si>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</si>
  <si>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</si>
  <si>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</si>
  <si>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</si>
  <si>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</si>
  <si>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</si>
  <si>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</si>
  <si>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</si>
  <si>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</si>
  <si>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</si>
  <si>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</si>
  <si>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</si>
  <si>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</si>
  <si>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</si>
  <si>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</si>
  <si>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</si>
  <si>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</si>
  <si>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</si>
  <si>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</si>
  <si>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</si>
  <si>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</si>
  <si>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</si>
  <si>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</si>
  <si>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</si>
  <si>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</si>
  <si>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</si>
  <si>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</si>
  <si>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</si>
  <si>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</si>
  <si>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</si>
  <si>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</si>
  <si>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</si>
  <si>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</si>
  <si>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</si>
  <si>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</si>
  <si>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</si>
  <si>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</si>
  <si>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</si>
  <si>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</si>
  <si>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</si>
  <si>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</si>
  <si>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</si>
  <si>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</si>
  <si>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</si>
  <si>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</si>
  <si>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</si>
  <si>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</si>
  <si>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</si>
  <si>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</si>
  <si>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</si>
  <si>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</si>
  <si>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</si>
  <si>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</si>
  <si>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</si>
  <si>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</si>
  <si>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</si>
  <si>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</si>
  <si>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</si>
  <si>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</si>
  <si>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</si>
  <si>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</si>
  <si>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</si>
  <si>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</si>
  <si>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</si>
  <si>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</si>
  <si>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</si>
  <si>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</si>
  <si>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</si>
  <si>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</si>
  <si>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</si>
  <si>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</si>
  <si>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</si>
  <si>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</si>
  <si>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</si>
  <si>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</si>
  <si>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</si>
  <si>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</si>
  <si>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</si>
  <si>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</si>
  <si>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</si>
  <si>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</si>
  <si>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</si>
  <si>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</si>
  <si>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</si>
  <si>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</si>
  <si>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</si>
  <si>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</si>
  <si>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</si>
  <si>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</si>
  <si>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</si>
  <si>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</si>
  <si>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</si>
  <si>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</si>
  <si>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</si>
  <si>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</si>
  <si>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</si>
  <si>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</si>
  <si>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</si>
  <si>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</si>
  <si>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</si>
  <si>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</si>
  <si>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</si>
  <si>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</si>
  <si>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</si>
  <si>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</si>
  <si>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</si>
  <si>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</si>
  <si>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</si>
  <si>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</si>
  <si>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</si>
  <si>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</si>
  <si>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</si>
  <si>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</si>
  <si>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</si>
  <si>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</si>
  <si>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</si>
  <si>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</si>
  <si>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</si>
  <si>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</si>
  <si>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</si>
  <si>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</si>
  <si>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</si>
  <si>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</si>
  <si>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</si>
  <si>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</si>
  <si>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</si>
  <si>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</si>
  <si>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</si>
  <si>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</si>
  <si>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</si>
  <si>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</si>
  <si>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</si>
  <si>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</si>
  <si>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</si>
  <si>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</si>
  <si>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</si>
  <si>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</si>
  <si>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</si>
  <si>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</si>
  <si>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</si>
  <si>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</si>
  <si>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</si>
  <si>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</si>
  <si>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</si>
  <si>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</si>
  <si>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</si>
  <si>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</si>
  <si>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</si>
  <si>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</si>
  <si>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</si>
  <si>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</si>
  <si>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</si>
  <si>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</si>
  <si>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</si>
  <si>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</si>
  <si>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</si>
  <si>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</si>
  <si>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</si>
  <si>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</si>
  <si>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</si>
  <si>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</si>
  <si>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</si>
  <si>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</si>
  <si>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</si>
  <si>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</si>
  <si>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</si>
  <si>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</si>
  <si>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</si>
  <si>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</si>
  <si>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</si>
  <si>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</si>
  <si>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</si>
  <si>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</si>
  <si>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</si>
  <si>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</si>
  <si>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</si>
  <si>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</si>
  <si>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</si>
  <si>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</si>
  <si>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</si>
  <si>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</si>
  <si>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</si>
  <si>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</si>
  <si>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</si>
  <si>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</si>
  <si>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</si>
  <si>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</si>
  <si>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</si>
  <si>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</si>
  <si>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</si>
  <si>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</si>
  <si>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</si>
  <si>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</si>
  <si>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</si>
  <si>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</si>
  <si>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</si>
  <si>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</si>
  <si>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</si>
  <si>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</si>
  <si>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</si>
  <si>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</si>
  <si>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</si>
  <si>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</si>
  <si>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</si>
  <si>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</si>
  <si>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</si>
  <si>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</si>
  <si>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</si>
  <si>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</si>
  <si>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</si>
  <si>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</si>
  <si>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</si>
  <si>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</si>
  <si>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</si>
  <si>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</si>
  <si>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</si>
  <si>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</si>
  <si>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</si>
  <si>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</si>
  <si>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</si>
  <si>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</si>
  <si>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</si>
  <si>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</si>
  <si>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</si>
  <si>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</si>
  <si>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</si>
  <si>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</si>
  <si>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</si>
  <si>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</si>
  <si>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</si>
  <si>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</si>
  <si>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</si>
  <si>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</si>
  <si>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</si>
  <si>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</si>
  <si>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</si>
  <si>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</si>
  <si>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</si>
  <si>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</si>
  <si>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</si>
  <si>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</si>
  <si>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</si>
  <si>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</si>
  <si>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</si>
  <si>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</si>
  <si>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</si>
  <si>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</si>
  <si>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</si>
  <si>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</si>
  <si>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</si>
  <si>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</si>
  <si>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</si>
  <si>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</si>
  <si>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</si>
  <si>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</si>
  <si>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</si>
  <si>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</si>
  <si>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</si>
  <si>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</si>
  <si>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</si>
  <si>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</si>
  <si>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</si>
  <si>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</si>
  <si>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</si>
  <si>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</si>
  <si>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</si>
  <si>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</si>
  <si>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</si>
  <si>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</si>
  <si>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</si>
  <si>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</si>
  <si>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</si>
  <si>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</si>
  <si>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</si>
  <si>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</si>
  <si>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</si>
  <si>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</si>
  <si>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</si>
  <si>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</si>
  <si>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</si>
  <si>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</si>
  <si>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</si>
  <si>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</si>
  <si>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</si>
  <si>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</si>
  <si>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</si>
  <si>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</si>
  <si>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</si>
  <si>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</si>
  <si>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</si>
  <si>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</si>
  <si>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</si>
  <si>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</si>
  <si>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</si>
  <si>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</si>
  <si>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</si>
  <si>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</si>
  <si>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</si>
  <si>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</si>
  <si>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</si>
  <si>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</si>
  <si>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</si>
  <si>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</si>
  <si>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</si>
  <si>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</si>
  <si>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</si>
  <si>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</si>
  <si>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</si>
  <si>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</si>
  <si>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</si>
  <si>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</si>
  <si>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</si>
  <si>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</si>
  <si>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</si>
  <si>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</si>
  <si>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</si>
  <si>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</si>
  <si>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</si>
  <si>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</si>
  <si>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</si>
  <si>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</si>
  <si>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</si>
  <si>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</si>
  <si>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</si>
  <si>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</si>
  <si>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</si>
  <si>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</si>
  <si>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</si>
  <si>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</si>
  <si>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</si>
  <si>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</si>
  <si>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</si>
  <si>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</si>
  <si>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</si>
  <si>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</si>
  <si>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</si>
  <si>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</si>
  <si>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</si>
  <si>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</si>
  <si>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</si>
  <si>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</si>
  <si>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</si>
  <si>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</si>
  <si>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</si>
  <si>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</si>
  <si>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</si>
  <si>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</si>
  <si>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</si>
  <si>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</si>
  <si>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</si>
  <si>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</si>
  <si>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</si>
  <si>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</si>
  <si>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</si>
  <si>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</si>
  <si>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</si>
  <si>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</si>
  <si>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</si>
  <si>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</si>
  <si>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</si>
  <si>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</si>
  <si>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</si>
  <si>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</si>
  <si>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</si>
  <si>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</si>
  <si>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</si>
  <si>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</si>
  <si>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</si>
  <si>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</si>
  <si>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</si>
  <si>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</si>
  <si>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</si>
  <si>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</si>
  <si>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</si>
  <si>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</si>
  <si>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</si>
  <si>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</si>
  <si>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</si>
  <si>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</si>
  <si>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</si>
  <si>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</si>
  <si>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</si>
  <si>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</si>
  <si>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</si>
  <si>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</si>
  <si>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</si>
  <si>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</si>
  <si>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</si>
  <si>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</si>
  <si>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</si>
  <si>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</si>
  <si>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</si>
  <si>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</si>
  <si>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</si>
  <si>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</si>
  <si>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</si>
  <si>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</si>
  <si>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</si>
  <si>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</si>
  <si>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</si>
  <si>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</si>
  <si>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</si>
  <si>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</si>
  <si>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</si>
  <si>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</si>
  <si>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</si>
  <si>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</si>
  <si>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</si>
  <si>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</si>
  <si>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</si>
  <si>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</si>
  <si>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</si>
  <si>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</si>
  <si>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</si>
  <si>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</si>
  <si>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</si>
  <si>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</si>
  <si>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</si>
  <si>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</si>
  <si>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</si>
  <si>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</si>
  <si>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</si>
  <si>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</si>
  <si>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</si>
  <si>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</si>
  <si>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</si>
  <si>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</si>
  <si>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</si>
  <si>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</si>
  <si>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</si>
  <si>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</si>
  <si>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</si>
  <si>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</si>
  <si>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</si>
  <si>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</si>
  <si>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</si>
  <si>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</si>
  <si>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</si>
  <si>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</si>
  <si>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</si>
  <si>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</si>
  <si>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</si>
  <si>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</si>
  <si>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</si>
  <si>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</si>
  <si>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</si>
  <si>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</si>
  <si>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</si>
  <si>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</si>
  <si>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</si>
  <si>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</si>
  <si>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</si>
  <si>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</si>
  <si>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</si>
  <si>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</si>
  <si>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</si>
  <si>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</si>
  <si>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</si>
  <si>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</si>
  <si>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</si>
  <si>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</si>
  <si>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</si>
  <si>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</si>
  <si>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</si>
  <si>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</si>
  <si>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</si>
  <si>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</si>
  <si>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</si>
  <si>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</si>
  <si>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</si>
  <si>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</si>
  <si>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</si>
  <si>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</si>
  <si>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</si>
  <si>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</si>
  <si>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</si>
  <si>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</si>
  <si>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</si>
  <si>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</si>
  <si>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</si>
  <si>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</si>
  <si>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</si>
  <si>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</si>
  <si>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</si>
  <si>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</si>
  <si>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</si>
  <si>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</si>
  <si>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</si>
  <si>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</si>
  <si>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</si>
  <si>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</si>
  <si>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</si>
  <si>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</si>
  <si>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</si>
  <si>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</si>
  <si>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</si>
  <si>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</si>
  <si>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</si>
  <si>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</si>
  <si>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</si>
  <si>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</si>
  <si>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</si>
  <si>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</si>
  <si>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</si>
  <si>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</si>
  <si>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</si>
  <si>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</si>
  <si>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</si>
  <si>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</si>
  <si>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</si>
  <si>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</si>
  <si>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</si>
  <si>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</si>
  <si>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</si>
  <si>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</si>
  <si>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</si>
  <si>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</si>
  <si>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</si>
  <si>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</si>
  <si>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</si>
  <si>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</si>
  <si>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</si>
  <si>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</si>
  <si>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</si>
  <si>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</si>
  <si>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</si>
  <si>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</si>
  <si>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</si>
  <si>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</si>
  <si>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</si>
  <si>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</si>
  <si>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</si>
  <si>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</si>
  <si>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</si>
  <si>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</si>
  <si>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</si>
  <si>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</si>
  <si>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</si>
  <si>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</si>
  <si>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</si>
  <si>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</si>
  <si>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</si>
  <si>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</si>
  <si>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</si>
  <si>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</si>
  <si>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</si>
  <si>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</si>
  <si>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</si>
  <si>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</si>
  <si>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</si>
  <si>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</si>
  <si>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</si>
  <si>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</si>
  <si>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</si>
  <si>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</si>
  <si>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</si>
  <si>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</si>
  <si>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</si>
  <si>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</si>
  <si>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</si>
  <si>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</si>
  <si>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</si>
  <si>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</si>
  <si>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</si>
  <si>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</si>
  <si>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</si>
  <si>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</si>
  <si>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</si>
  <si>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</si>
  <si>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</si>
  <si>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</si>
  <si>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</si>
  <si>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</si>
  <si>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</si>
  <si>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</si>
  <si>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</si>
  <si>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</si>
  <si>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</si>
  <si>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</si>
  <si>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</si>
  <si>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</si>
  <si>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</si>
  <si>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</si>
  <si>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</si>
  <si>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</si>
  <si>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</si>
  <si>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</si>
  <si>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</si>
  <si>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</si>
  <si>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</si>
  <si>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</si>
  <si>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</si>
  <si>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</si>
  <si>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</si>
  <si>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</si>
  <si>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</si>
  <si>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</si>
  <si>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</si>
  <si>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</si>
  <si>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</si>
  <si>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</si>
  <si>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</si>
  <si>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</si>
  <si>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</si>
  <si>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</si>
  <si>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</si>
  <si>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</si>
  <si>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</si>
  <si>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</si>
  <si>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</si>
  <si>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</si>
  <si>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</si>
  <si>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</si>
  <si>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</si>
  <si>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</si>
  <si>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</si>
  <si>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</si>
  <si>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</si>
  <si>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</si>
  <si>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</si>
  <si>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</si>
  <si>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</si>
  <si>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</si>
  <si>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</si>
  <si>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</si>
  <si>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</si>
  <si>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</si>
  <si>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</si>
  <si>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</si>
  <si>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</si>
  <si>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</si>
  <si>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</si>
  <si>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</si>
  <si>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</si>
  <si>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</si>
  <si>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</si>
  <si>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</si>
  <si>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</si>
  <si>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</si>
  <si>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</si>
  <si>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</si>
  <si>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</si>
  <si>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</si>
  <si>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</si>
  <si>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</si>
  <si>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</si>
  <si>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</si>
  <si>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</si>
  <si>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</si>
  <si>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</si>
  <si>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</si>
  <si>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</si>
  <si>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</si>
  <si>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</si>
  <si>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</si>
  <si>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</si>
  <si>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</si>
  <si>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</si>
  <si>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</si>
  <si>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</si>
  <si>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</si>
  <si>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</si>
  <si>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</si>
  <si>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</si>
  <si>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</si>
  <si>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</si>
  <si>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</si>
  <si>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</si>
  <si>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</si>
  <si>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</si>
  <si>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</si>
  <si>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</si>
  <si>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</si>
  <si>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</si>
  <si>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</si>
  <si>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</si>
  <si>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</si>
  <si>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</si>
  <si>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</si>
  <si>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</si>
  <si>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</si>
  <si>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</si>
  <si>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</si>
  <si>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</si>
  <si>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</si>
  <si>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</si>
  <si>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</si>
  <si>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</si>
  <si>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</si>
  <si>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</si>
  <si>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</si>
  <si>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</si>
  <si>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</si>
  <si>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</si>
  <si>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</si>
  <si>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</si>
  <si>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</si>
  <si>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</si>
  <si>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</si>
  <si>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</si>
  <si>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</si>
  <si>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</si>
  <si>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</si>
  <si>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</si>
  <si>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</si>
  <si>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</si>
  <si>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</si>
  <si>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</si>
  <si>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</si>
  <si>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</si>
  <si>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</si>
  <si>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</si>
  <si>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</si>
  <si>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</si>
  <si>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</si>
  <si>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</si>
  <si>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</si>
  <si>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</si>
  <si>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</si>
  <si>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</si>
  <si>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</si>
  <si>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</si>
  <si>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</si>
  <si>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</si>
  <si>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</si>
  <si>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</si>
  <si>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</si>
  <si>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</si>
  <si>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</si>
  <si>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</si>
  <si>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</si>
  <si>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</si>
  <si>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</si>
  <si>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</si>
  <si>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</si>
  <si>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</si>
  <si>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</si>
  <si>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</si>
  <si>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</si>
  <si>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</si>
  <si>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</si>
  <si>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</si>
  <si>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</si>
  <si>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</si>
  <si>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</si>
  <si>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</si>
  <si>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</si>
  <si>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</si>
  <si>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</si>
  <si>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</si>
  <si>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</si>
  <si>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</si>
  <si>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</si>
  <si>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</si>
  <si>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</si>
  <si>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</si>
  <si>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</si>
  <si>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</si>
  <si>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</si>
  <si>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</si>
  <si>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</si>
  <si>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</si>
  <si>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</si>
  <si>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</si>
  <si>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</si>
  <si>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</si>
  <si>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</si>
  <si>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</si>
  <si>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</si>
  <si>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</si>
  <si>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</si>
  <si>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</si>
  <si>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</si>
  <si>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</si>
  <si>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</si>
  <si>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</si>
  <si>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</si>
  <si>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</si>
  <si>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</si>
  <si>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</si>
  <si>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</si>
  <si>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</si>
  <si>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</si>
  <si>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</si>
  <si>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</si>
  <si>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</si>
  <si>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</si>
  <si>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</si>
  <si>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</si>
  <si>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</si>
  <si>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</si>
  <si>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</si>
  <si>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</si>
  <si>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</si>
  <si>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</si>
  <si>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</si>
  <si>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</si>
  <si>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</si>
  <si>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</si>
  <si>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</si>
  <si>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</si>
  <si>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</si>
  <si>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</si>
  <si>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</si>
  <si>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</si>
  <si>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</si>
  <si>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</si>
  <si>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</si>
  <si>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</si>
  <si>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</si>
  <si>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</si>
  <si>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</si>
  <si>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</si>
  <si>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</si>
  <si>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</si>
  <si>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</si>
  <si>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</si>
  <si>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</si>
  <si>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</si>
  <si>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</si>
  <si>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</si>
  <si>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</si>
  <si>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</si>
  <si>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</si>
  <si>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</si>
  <si>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</si>
  <si>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</si>
  <si>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</si>
  <si>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</si>
  <si>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</si>
  <si>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</si>
  <si>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</si>
  <si>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</si>
  <si>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</si>
  <si>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</si>
  <si>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</si>
  <si>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</si>
  <si>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</si>
  <si>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</si>
  <si>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</si>
  <si>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</si>
  <si>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</si>
  <si>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</si>
  <si>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</si>
  <si>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</si>
  <si>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</si>
  <si>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</si>
  <si>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</si>
  <si>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</si>
  <si>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</si>
  <si>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</si>
  <si>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</si>
  <si>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</si>
  <si>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</si>
  <si>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</si>
  <si>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</si>
  <si>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</si>
  <si>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</si>
  <si>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</si>
  <si>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</si>
  <si>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</si>
  <si>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</si>
  <si>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</si>
  <si>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</si>
  <si>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</si>
  <si>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</si>
  <si>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</si>
  <si>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</si>
  <si>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</si>
  <si>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</si>
  <si>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</si>
  <si>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</si>
  <si>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</si>
  <si>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</si>
  <si>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</si>
  <si>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</si>
  <si>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</si>
  <si>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</si>
  <si>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</si>
  <si>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</si>
  <si>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</si>
  <si>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</si>
  <si>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</si>
  <si>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</si>
  <si>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</si>
  <si>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</si>
  <si>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</si>
  <si>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</si>
  <si>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</si>
  <si>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</si>
  <si>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</si>
  <si>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</si>
  <si>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</si>
  <si>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</si>
  <si>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</si>
  <si>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</si>
  <si>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</si>
  <si>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</si>
  <si>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</si>
  <si>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</si>
  <si>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</si>
  <si>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</si>
  <si>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</si>
  <si>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</si>
  <si>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</si>
  <si>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</si>
  <si>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</si>
  <si>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</si>
  <si>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</si>
  <si>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</si>
  <si>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</si>
  <si>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</si>
  <si>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</si>
  <si>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</si>
  <si>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</si>
  <si>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</si>
  <si>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</si>
  <si>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</si>
  <si>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</si>
  <si>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</si>
  <si>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</si>
  <si>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</si>
  <si>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</si>
  <si>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</si>
  <si>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</si>
  <si>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</si>
  <si>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</si>
  <si>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</si>
  <si>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</si>
  <si>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</si>
  <si>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</si>
  <si>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</si>
  <si>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</si>
  <si>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</si>
  <si>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</si>
  <si>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</si>
  <si>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</si>
  <si>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</si>
  <si>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</si>
  <si>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</si>
  <si>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</si>
  <si>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</si>
  <si>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</si>
  <si>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</si>
  <si>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</si>
  <si>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</si>
  <si>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</si>
  <si>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</si>
  <si>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</si>
  <si>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</si>
  <si>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</si>
  <si>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</si>
  <si>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</si>
  <si>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</si>
  <si>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</si>
  <si>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</si>
  <si>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</si>
  <si>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</si>
  <si>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</si>
  <si>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</si>
  <si>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</si>
  <si>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</si>
  <si>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</si>
  <si>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</si>
  <si>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</si>
  <si>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</si>
  <si>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</si>
  <si>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</si>
  <si>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</si>
  <si>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</si>
  <si>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</si>
  <si>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</si>
  <si>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</si>
  <si>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</si>
  <si>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</si>
  <si>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</si>
  <si>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</si>
  <si>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</si>
  <si>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</si>
  <si>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</si>
  <si>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</si>
  <si>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</si>
  <si>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</si>
  <si>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</si>
  <si>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</si>
  <si>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</si>
  <si>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</si>
  <si>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</si>
  <si>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</si>
  <si>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</si>
  <si>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</si>
  <si>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</si>
  <si>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</si>
  <si>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</si>
  <si>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</si>
  <si>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</si>
  <si>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</si>
  <si>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</si>
  <si>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</si>
  <si>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</si>
  <si>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</si>
  <si>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</si>
  <si>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</si>
  <si>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</si>
  <si>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</si>
  <si>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</si>
  <si>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</si>
  <si>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</si>
  <si>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</si>
  <si>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</si>
  <si>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</si>
  <si>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</si>
  <si>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</si>
  <si>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</si>
  <si>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</si>
  <si>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</si>
  <si>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</si>
  <si>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</si>
  <si>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</si>
  <si>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</si>
  <si>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</si>
  <si>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</si>
  <si>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</si>
  <si>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</si>
  <si>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</si>
  <si>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</si>
  <si>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</si>
  <si>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</si>
  <si>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</si>
  <si>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</si>
  <si>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</si>
  <si>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</si>
  <si>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</si>
  <si>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</si>
  <si>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</si>
  <si>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</si>
  <si>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</si>
  <si>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</si>
  <si>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</si>
  <si>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</si>
  <si>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</si>
  <si>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</si>
  <si>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</si>
  <si>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</si>
  <si>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</si>
  <si>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</si>
  <si>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</si>
  <si>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</si>
  <si>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</si>
  <si>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</si>
  <si>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</si>
  <si>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</si>
  <si>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</si>
  <si>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</si>
  <si>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</si>
  <si>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</si>
  <si>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</si>
  <si>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</si>
  <si>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</si>
  <si>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</si>
  <si>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</si>
  <si>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</si>
  <si>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</si>
  <si>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</si>
  <si>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</si>
  <si>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</si>
  <si>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</si>
  <si>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</si>
  <si>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</si>
  <si>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</si>
  <si>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</si>
  <si>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</si>
  <si>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</si>
  <si>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</si>
  <si>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</si>
  <si>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</si>
  <si>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</si>
  <si>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</si>
  <si>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</si>
  <si>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</si>
  <si>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</si>
  <si>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</si>
  <si>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</si>
  <si>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</si>
  <si>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</si>
  <si>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</si>
  <si>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</si>
  <si>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</si>
  <si>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</si>
  <si>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</si>
  <si>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</si>
  <si>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</si>
  <si>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</si>
  <si>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</si>
  <si>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</si>
  <si>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</si>
  <si>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</si>
  <si>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</si>
  <si>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</si>
  <si>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</si>
  <si>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</si>
  <si>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</si>
  <si>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</si>
  <si>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</si>
  <si>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</si>
  <si>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</si>
  <si>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</si>
  <si>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</si>
  <si>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</si>
  <si>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</si>
  <si>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</si>
  <si>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</si>
  <si>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</si>
  <si>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</si>
  <si>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</si>
  <si>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</si>
  <si>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</si>
  <si>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</si>
  <si>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</si>
  <si>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</si>
  <si>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</si>
  <si>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</si>
  <si>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</si>
  <si>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</si>
  <si>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</si>
  <si>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</si>
  <si>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</si>
  <si>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</si>
  <si>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</si>
  <si>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</si>
  <si>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</si>
  <si>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</si>
  <si>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</si>
  <si>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</si>
  <si>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</si>
  <si>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</si>
  <si>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</si>
  <si>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</si>
  <si>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</si>
  <si>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</si>
  <si>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</si>
  <si>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</si>
  <si>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</si>
  <si>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</si>
  <si>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</si>
  <si>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</si>
  <si>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</si>
  <si>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</si>
  <si>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</si>
  <si>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</si>
  <si>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</si>
  <si>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</si>
  <si>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</si>
  <si>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</si>
  <si>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</si>
  <si>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</si>
  <si>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</si>
  <si>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</si>
  <si>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</si>
  <si>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</si>
  <si>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</si>
  <si>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</si>
  <si>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</si>
  <si>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</si>
  <si>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</si>
  <si>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</si>
  <si>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</si>
  <si>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</si>
  <si>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</si>
  <si>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</si>
  <si>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</si>
  <si>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</si>
  <si>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</si>
  <si>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</si>
  <si>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</si>
  <si>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</si>
  <si>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</si>
  <si>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</si>
  <si>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</si>
  <si>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</si>
  <si>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</si>
  <si>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</si>
  <si>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</si>
  <si>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</si>
  <si>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</si>
  <si>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</si>
  <si>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</si>
  <si>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</si>
  <si>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</si>
  <si>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</si>
  <si>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</si>
  <si>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</si>
  <si>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</si>
  <si>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</si>
  <si>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</si>
  <si>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</si>
  <si>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</si>
  <si>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</si>
  <si>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</si>
  <si>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</si>
  <si>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</si>
  <si>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</si>
  <si>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</si>
  <si>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</si>
  <si>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</si>
  <si>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</si>
  <si>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</si>
  <si>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</si>
  <si>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</si>
  <si>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</si>
  <si>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</si>
  <si>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</si>
  <si>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</si>
  <si>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</si>
  <si>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</si>
  <si>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</si>
  <si>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</si>
  <si>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</si>
  <si>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</si>
  <si>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</si>
  <si>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</si>
  <si>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</si>
  <si>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</si>
  <si>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</si>
  <si>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</si>
  <si>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</si>
  <si>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</si>
  <si>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</si>
  <si>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</si>
  <si>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</si>
  <si>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</si>
  <si>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</si>
  <si>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</si>
  <si>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</si>
  <si>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</si>
  <si>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</si>
  <si>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</si>
  <si>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</si>
  <si>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</si>
  <si>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</si>
  <si>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</si>
  <si>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</si>
  <si>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</si>
  <si>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</si>
  <si>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</si>
  <si>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</si>
  <si>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</si>
  <si>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</si>
  <si>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</si>
  <si>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</si>
  <si>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</si>
  <si>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</si>
  <si>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</si>
  <si>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</si>
  <si>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</si>
  <si>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</si>
  <si>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</si>
  <si>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</si>
  <si>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</si>
  <si>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</si>
  <si>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</si>
  <si>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</si>
  <si>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</si>
  <si>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</si>
  <si>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</si>
  <si>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</si>
  <si>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</si>
  <si>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</si>
  <si>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</si>
  <si>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</si>
  <si>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</si>
  <si>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</si>
  <si>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</si>
  <si>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</si>
  <si>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</si>
  <si>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</si>
  <si>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</si>
  <si>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</si>
  <si>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</si>
  <si>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</si>
  <si>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</si>
  <si>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</si>
  <si>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</si>
  <si>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</si>
  <si>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</si>
  <si>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</si>
  <si>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</si>
  <si>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</si>
  <si>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</si>
  <si>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</si>
  <si>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</si>
  <si>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</si>
  <si>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</si>
  <si>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</si>
  <si>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</si>
  <si>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</si>
  <si>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</si>
  <si>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</si>
  <si>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</si>
  <si>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</si>
  <si>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</si>
  <si>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</si>
  <si>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</si>
  <si>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</si>
  <si>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</si>
  <si>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</si>
  <si>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</si>
  <si>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</si>
  <si>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</si>
  <si>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</si>
  <si>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</si>
  <si>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</si>
  <si>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</si>
  <si>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</si>
  <si>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</si>
  <si>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</si>
  <si>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</si>
  <si>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</si>
  <si>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</si>
  <si>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</si>
  <si>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</si>
  <si>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</si>
  <si>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</si>
  <si>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</si>
  <si>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</si>
  <si>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</si>
  <si>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</si>
  <si>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</si>
  <si>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</si>
  <si>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</si>
  <si>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</si>
  <si>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</si>
  <si>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</si>
  <si>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</si>
  <si>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</si>
  <si>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</si>
  <si>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</si>
  <si>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</si>
  <si>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</si>
  <si>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</si>
  <si>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</si>
  <si>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</si>
  <si>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</si>
  <si>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</si>
  <si>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</si>
  <si>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</si>
  <si>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</si>
  <si>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</si>
  <si>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</si>
  <si>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</si>
  <si>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</si>
  <si>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</si>
  <si>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</si>
  <si>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</si>
  <si>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</si>
  <si>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</si>
  <si>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</si>
  <si>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</si>
  <si>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</si>
  <si>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</si>
  <si>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</si>
  <si>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</si>
  <si>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</si>
  <si>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</si>
  <si>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</si>
  <si>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</si>
  <si>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</si>
  <si>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</si>
  <si>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</si>
  <si>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</si>
  <si>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</si>
  <si>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</si>
  <si>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</si>
  <si>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</si>
  <si>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</si>
  <si>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</si>
  <si>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</si>
  <si>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</si>
  <si>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</si>
  <si>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</si>
  <si>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</si>
  <si>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</si>
  <si>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</si>
  <si>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</si>
  <si>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</si>
  <si>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</si>
  <si>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</si>
  <si>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</si>
  <si>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</si>
  <si>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</si>
  <si>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</si>
  <si>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</si>
  <si>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</si>
  <si>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</si>
  <si>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</si>
  <si>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</si>
  <si>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</si>
  <si>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</si>
  <si>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</si>
  <si>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</si>
  <si>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</si>
  <si>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</si>
  <si>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</si>
  <si>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</si>
  <si>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</si>
  <si>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</si>
  <si>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</si>
  <si>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</si>
  <si>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</si>
  <si>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</si>
  <si>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</si>
  <si>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</si>
  <si>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</si>
  <si>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</si>
  <si>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</si>
  <si>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</si>
  <si>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</si>
  <si>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</si>
  <si>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</si>
  <si>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</si>
  <si>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</si>
  <si>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</si>
  <si>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</si>
  <si>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</si>
  <si>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</si>
  <si>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</si>
  <si>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</si>
  <si>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</si>
  <si>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</si>
  <si>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</si>
  <si>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</si>
  <si>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</si>
  <si>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</si>
  <si>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</si>
  <si>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</si>
  <si>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</si>
  <si>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</si>
  <si>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</si>
  <si>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</si>
  <si>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</si>
  <si>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</si>
  <si>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</si>
  <si>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</si>
  <si>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</si>
  <si>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</si>
  <si>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</si>
  <si>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</si>
  <si>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</si>
  <si>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</si>
  <si>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</si>
  <si>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</si>
  <si>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</si>
  <si>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</si>
  <si>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</si>
  <si>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</si>
  <si>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</si>
  <si>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</si>
  <si>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</si>
  <si>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</si>
  <si>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</si>
  <si>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</si>
  <si>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</si>
  <si>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</si>
  <si>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</si>
  <si>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</si>
  <si>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</si>
  <si>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</si>
  <si>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</si>
  <si>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</si>
  <si>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</si>
  <si>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</si>
  <si>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</si>
  <si>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</si>
  <si>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</si>
  <si>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</si>
  <si>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</si>
  <si>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</si>
  <si>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</si>
  <si>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</si>
  <si>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</si>
  <si>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</si>
  <si>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</si>
  <si>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</si>
  <si>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</si>
  <si>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</si>
  <si>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</si>
  <si>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</si>
  <si>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</si>
  <si>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</si>
  <si>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</si>
  <si>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</si>
  <si>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</si>
  <si>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</si>
  <si>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</si>
  <si>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</si>
  <si>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</si>
  <si>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</si>
  <si>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</si>
  <si>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</si>
  <si>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</si>
  <si>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</si>
  <si>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</si>
  <si>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</si>
  <si>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</si>
  <si>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</si>
  <si>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</si>
  <si>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</si>
  <si>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</si>
  <si>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</si>
  <si>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</si>
  <si>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</si>
  <si>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</si>
  <si>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</si>
  <si>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</si>
  <si>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</si>
  <si>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</si>
  <si>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</si>
  <si>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</si>
  <si>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</si>
  <si>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</si>
  <si>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</si>
  <si>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</si>
  <si>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</si>
  <si>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</si>
  <si>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</si>
  <si>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</si>
  <si>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</si>
  <si>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</si>
  <si>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</si>
  <si>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</si>
  <si>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</si>
  <si>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</si>
  <si>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</si>
  <si>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</si>
  <si>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</si>
  <si>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</si>
  <si>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</si>
  <si>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</si>
  <si>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</si>
  <si>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</si>
  <si>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</si>
  <si>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</si>
  <si>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</si>
  <si>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</si>
  <si>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</si>
  <si>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</si>
  <si>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</si>
  <si>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</si>
  <si>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</si>
  <si>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</si>
  <si>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</si>
  <si>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</si>
  <si>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</si>
  <si>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</si>
  <si>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</si>
  <si>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</si>
  <si>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</si>
  <si>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</si>
  <si>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</si>
  <si>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</si>
  <si>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</si>
  <si>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</si>
  <si>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</si>
  <si>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</si>
  <si>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</si>
  <si>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</si>
  <si>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</si>
  <si>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</si>
  <si>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</si>
  <si>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</si>
  <si>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</si>
  <si>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</si>
  <si>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</si>
  <si>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</si>
  <si>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</si>
  <si>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</si>
  <si>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</si>
  <si>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</si>
  <si>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</si>
  <si>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</si>
  <si>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</si>
  <si>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</si>
  <si>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</si>
  <si>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</si>
  <si>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</si>
  <si>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</si>
  <si>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</si>
  <si>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</si>
  <si>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</si>
  <si>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</si>
  <si>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</si>
  <si>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</si>
  <si>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</si>
  <si>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</si>
  <si>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</si>
  <si>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</si>
  <si>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</si>
  <si>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</si>
  <si>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</si>
  <si>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</si>
  <si>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</si>
  <si>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</si>
  <si>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</si>
  <si>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</si>
  <si>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</si>
  <si>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</si>
  <si>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</si>
  <si>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</si>
  <si>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</si>
  <si>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</si>
  <si>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</si>
  <si>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</si>
  <si>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</si>
  <si>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</si>
  <si>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</si>
  <si>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</si>
  <si>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</si>
  <si>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</si>
  <si>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</si>
  <si>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</si>
  <si>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</si>
  <si>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</si>
  <si>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</si>
  <si>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</si>
  <si>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</si>
  <si>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</si>
  <si>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</si>
  <si>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</si>
  <si>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</si>
  <si>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</si>
  <si>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</si>
  <si>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</si>
  <si>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</si>
  <si>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</si>
  <si>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</si>
  <si>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</si>
  <si>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</si>
  <si>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</si>
  <si>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</si>
  <si>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</si>
  <si>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</si>
  <si>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</si>
  <si>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</si>
  <si>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</si>
  <si>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</si>
  <si>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</si>
  <si>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</si>
  <si>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</si>
  <si>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</si>
  <si>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</si>
  <si>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</si>
  <si>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</si>
  <si>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</si>
  <si>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</si>
  <si>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</si>
  <si>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</si>
  <si>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</si>
  <si>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</si>
  <si>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</si>
  <si>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</si>
  <si>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</si>
  <si>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</si>
  <si>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</si>
  <si>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</si>
  <si>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</si>
  <si>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</si>
  <si>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</si>
  <si>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</si>
  <si>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</si>
  <si>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</si>
  <si>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</si>
  <si>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</si>
  <si>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</si>
  <si>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</si>
  <si>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</si>
  <si>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</si>
  <si>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</si>
  <si>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</si>
  <si>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</si>
  <si>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</si>
  <si>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</si>
  <si>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</si>
  <si>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</si>
  <si>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</si>
  <si>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</si>
  <si>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</si>
  <si>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</si>
  <si>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</si>
  <si>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</si>
  <si>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</si>
  <si>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</si>
  <si>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</si>
  <si>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</si>
  <si>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</si>
  <si>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</si>
  <si>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</si>
  <si>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</si>
  <si>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</si>
  <si>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</si>
  <si>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</si>
  <si>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</si>
  <si>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</si>
  <si>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</si>
  <si>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</si>
  <si>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</si>
  <si>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</si>
  <si>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</si>
  <si>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</si>
  <si>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</si>
  <si>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</si>
  <si>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</si>
  <si>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</si>
  <si>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</si>
  <si>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</si>
  <si>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</si>
  <si>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</si>
  <si>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</si>
  <si>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</si>
  <si>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</si>
  <si>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</si>
  <si>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</si>
  <si>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</si>
  <si>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</si>
  <si>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</si>
  <si>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</si>
  <si>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</si>
  <si>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</si>
  <si>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</si>
  <si>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</si>
  <si>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</si>
  <si>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</si>
  <si>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</si>
  <si>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</si>
  <si>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</si>
  <si>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</si>
  <si>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</si>
  <si>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</si>
  <si>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</si>
  <si>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</si>
  <si>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</si>
  <si>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</si>
  <si>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</si>
  <si>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</si>
  <si>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</si>
  <si>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</si>
  <si>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</si>
  <si>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</si>
  <si>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</si>
  <si>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</si>
  <si>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</si>
  <si>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</si>
  <si>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</si>
  <si>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</si>
  <si>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</si>
  <si>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</si>
  <si>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</si>
  <si>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</si>
  <si>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</si>
  <si>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</si>
  <si>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</si>
  <si>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</si>
  <si>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</si>
  <si>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</si>
  <si>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</si>
  <si>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</si>
  <si>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</si>
  <si>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</si>
  <si>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</si>
  <si>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</si>
  <si>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</si>
  <si>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</si>
  <si>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</si>
  <si>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</si>
  <si>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</si>
  <si>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</si>
  <si>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</si>
  <si>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</si>
  <si>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</si>
  <si>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</si>
  <si>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</si>
  <si>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</si>
  <si>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</si>
  <si>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</si>
  <si>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</si>
  <si>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</si>
  <si>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</si>
  <si>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</si>
  <si>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</si>
  <si>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</si>
  <si>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</si>
  <si>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</si>
  <si>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</si>
  <si>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</si>
  <si>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</si>
  <si>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</si>
  <si>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</si>
  <si>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</si>
  <si>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</si>
  <si>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</si>
  <si>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</si>
  <si>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</si>
  <si>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</si>
  <si>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</si>
  <si>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</si>
  <si>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</si>
  <si>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</si>
  <si>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</si>
  <si>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</si>
  <si>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</si>
  <si>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</si>
  <si>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</si>
  <si>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</si>
  <si>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</si>
  <si>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</si>
  <si>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</si>
  <si>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</si>
  <si>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</si>
  <si>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</si>
  <si>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</si>
  <si>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</si>
  <si>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</si>
  <si>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</si>
  <si>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</si>
  <si>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</si>
  <si>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</si>
  <si>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</si>
  <si>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</si>
  <si>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</si>
  <si>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</si>
  <si>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</si>
  <si>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</si>
  <si>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</si>
  <si>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</si>
  <si>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</si>
  <si>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</si>
  <si>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</si>
  <si>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</si>
  <si>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</si>
  <si>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</si>
  <si>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</si>
  <si>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</si>
  <si>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</si>
  <si>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</si>
  <si>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</si>
  <si>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</si>
  <si>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</si>
  <si>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</si>
  <si>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</si>
  <si>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</si>
  <si>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</si>
  <si>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</si>
  <si>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</si>
  <si>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</si>
  <si>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</si>
  <si>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</si>
  <si>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</si>
  <si>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</si>
  <si>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</si>
  <si>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</si>
  <si>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</si>
  <si>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</si>
  <si>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</si>
  <si>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</si>
  <si>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</si>
  <si>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</si>
  <si>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</si>
  <si>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</si>
  <si>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</si>
  <si>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</si>
  <si>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</si>
  <si>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</si>
  <si>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</si>
  <si>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</si>
  <si>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</si>
  <si>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</si>
  <si>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</si>
  <si>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</si>
  <si>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</si>
  <si>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</si>
  <si>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</si>
  <si>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</si>
  <si>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</si>
  <si>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</si>
  <si>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</si>
  <si>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</si>
  <si>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</si>
  <si>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</si>
  <si>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</si>
  <si>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</si>
  <si>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</si>
  <si>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</si>
  <si>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</si>
  <si>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</si>
  <si>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</si>
  <si>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</si>
  <si>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</si>
  <si>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</si>
  <si>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</si>
  <si>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</si>
  <si>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</si>
  <si>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</si>
  <si>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</si>
  <si>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</si>
  <si>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</si>
  <si>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</si>
  <si>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</si>
  <si>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</si>
  <si>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</si>
  <si>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</si>
  <si>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</si>
  <si>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</si>
  <si>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</si>
  <si>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</si>
  <si>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</si>
  <si>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</si>
  <si>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</si>
  <si>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</si>
  <si>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</si>
  <si>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</si>
  <si>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</si>
  <si>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</si>
  <si>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</si>
  <si>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</si>
  <si>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</si>
  <si>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</si>
  <si>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</si>
  <si>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</si>
  <si>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</si>
  <si>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</si>
  <si>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</si>
  <si>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</si>
  <si>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</si>
  <si>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</si>
  <si>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</si>
  <si>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</si>
  <si>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</si>
  <si>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</si>
  <si>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</si>
  <si>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</si>
  <si>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</si>
  <si>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</si>
  <si>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</si>
  <si>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</si>
  <si>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</si>
  <si>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</si>
  <si>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</si>
  <si>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</si>
  <si>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</si>
  <si>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</si>
  <si>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</si>
  <si>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</si>
  <si>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</si>
  <si>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</si>
  <si>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</si>
  <si>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</si>
  <si>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</si>
  <si>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</si>
  <si>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</si>
  <si>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</si>
  <si>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</si>
  <si>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</si>
  <si>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</si>
  <si>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</si>
  <si>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</si>
  <si>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</si>
  <si>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</si>
  <si>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</si>
  <si>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</si>
  <si>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</si>
  <si>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</si>
  <si>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</si>
  <si>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</si>
  <si>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</si>
  <si>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</si>
  <si>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</si>
  <si>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</si>
  <si>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</si>
  <si>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</si>
  <si>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</si>
  <si>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</si>
  <si>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</si>
  <si>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</si>
  <si>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</si>
  <si>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</si>
  <si>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</si>
  <si>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</si>
  <si>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</si>
  <si>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</si>
  <si>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</si>
  <si>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</si>
  <si>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</si>
  <si>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</si>
  <si>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</si>
  <si>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</si>
  <si>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</si>
  <si>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</si>
  <si>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</si>
  <si>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</si>
  <si>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</si>
  <si>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</si>
  <si>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</si>
  <si>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</si>
  <si>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</si>
  <si>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</si>
  <si>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</si>
  <si>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</si>
  <si>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</si>
  <si>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</si>
  <si>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</si>
  <si>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</si>
  <si>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</si>
  <si>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</si>
  <si>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</si>
  <si>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</si>
  <si>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</si>
  <si>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</si>
  <si>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</si>
  <si>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</si>
  <si>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</si>
  <si>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</si>
  <si>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</si>
  <si>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</si>
  <si>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</si>
  <si>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</si>
  <si>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</si>
  <si>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</si>
  <si>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</si>
  <si>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</si>
  <si>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</si>
  <si>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</si>
  <si>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</si>
  <si>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</si>
  <si>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</si>
  <si>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</si>
  <si>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</si>
  <si>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</si>
  <si>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</si>
  <si>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</si>
  <si>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</si>
  <si>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</si>
  <si>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</si>
  <si>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</si>
  <si>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</si>
  <si>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</si>
  <si>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</si>
  <si>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</si>
  <si>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</si>
  <si>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</si>
  <si>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</si>
  <si>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</si>
  <si>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</si>
  <si>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</si>
  <si>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</si>
  <si>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</si>
  <si>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</si>
  <si>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</si>
  <si>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</si>
  <si>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</si>
  <si>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</si>
  <si>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</si>
  <si>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</si>
  <si>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</si>
  <si>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</si>
  <si>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</si>
  <si>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</si>
  <si>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</si>
  <si>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</si>
  <si>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</si>
  <si>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</si>
  <si>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</si>
  <si>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</si>
  <si>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</si>
  <si>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</si>
  <si>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</si>
  <si>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</si>
  <si>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</si>
  <si>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</si>
  <si>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</si>
  <si>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</si>
  <si>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</si>
  <si>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</si>
  <si>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</si>
  <si>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</si>
  <si>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</si>
  <si>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</si>
  <si>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</si>
  <si>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</si>
  <si>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</si>
  <si>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</si>
  <si>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</si>
  <si>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</si>
  <si>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</si>
  <si>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</si>
  <si>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</si>
  <si>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</si>
  <si>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</si>
  <si>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</si>
  <si>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</si>
  <si>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</si>
  <si>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</si>
  <si>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</si>
  <si>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</si>
  <si>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</si>
  <si>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</si>
  <si>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</si>
  <si>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</si>
  <si>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</si>
  <si>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</si>
  <si>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</si>
  <si>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</si>
  <si>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</si>
  <si>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</si>
  <si>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</si>
  <si>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</si>
  <si>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</si>
  <si>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</si>
  <si>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</si>
  <si>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</si>
  <si>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</si>
  <si>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</si>
  <si>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</si>
  <si>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</si>
  <si>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</si>
  <si>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</si>
  <si>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</si>
  <si>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</si>
  <si>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</si>
  <si>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</si>
  <si>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</si>
  <si>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</si>
  <si>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</si>
  <si>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</si>
  <si>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</si>
  <si>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</si>
  <si>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</si>
  <si>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</si>
  <si>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</si>
  <si>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</si>
  <si>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</si>
  <si>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</si>
  <si>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</si>
  <si>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</si>
  <si>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</si>
  <si>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</si>
  <si>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</si>
  <si>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</si>
  <si>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</si>
  <si>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</si>
  <si>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</si>
  <si>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</si>
  <si>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</si>
  <si>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</si>
  <si>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</si>
  <si>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</si>
  <si>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</si>
  <si>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</si>
  <si>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</si>
  <si>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</si>
  <si>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</si>
  <si>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</si>
  <si>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</si>
  <si>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</si>
  <si>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</si>
  <si>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</si>
  <si>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</si>
  <si>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</si>
  <si>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</si>
  <si>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</si>
  <si>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</si>
  <si>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</si>
  <si>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</si>
  <si>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</si>
  <si>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</si>
  <si>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</si>
  <si>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</si>
  <si>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</si>
  <si>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</si>
  <si>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</si>
  <si>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</si>
  <si>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</si>
  <si>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</si>
  <si>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</si>
  <si>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</si>
  <si>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</si>
  <si>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</si>
  <si>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</si>
  <si>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</si>
  <si>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</si>
  <si>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</si>
  <si>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</si>
  <si>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</si>
  <si>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</si>
  <si>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</si>
  <si>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</si>
  <si>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</si>
  <si>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</si>
  <si>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</si>
  <si>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</si>
  <si>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</si>
  <si>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</si>
  <si>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</si>
  <si>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</si>
  <si>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</si>
  <si>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</si>
  <si>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</si>
  <si>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</si>
  <si>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</si>
  <si>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</si>
  <si>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</si>
  <si>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</si>
  <si>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</si>
  <si>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</si>
  <si>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</si>
  <si>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</si>
  <si>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</si>
  <si>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</si>
  <si>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</si>
  <si>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</si>
  <si>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</si>
  <si>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</si>
  <si>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</si>
  <si>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</si>
  <si>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</si>
  <si>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</si>
  <si>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</si>
  <si>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</si>
  <si>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</si>
  <si>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</si>
  <si>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</si>
  <si>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</si>
  <si>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</si>
  <si>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</si>
  <si>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</si>
  <si>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</si>
  <si>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</si>
  <si>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</si>
  <si>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</si>
  <si>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</si>
  <si>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</si>
  <si>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</si>
  <si>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</si>
  <si>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</si>
  <si>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</si>
  <si>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</si>
  <si>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</si>
  <si>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</si>
  <si>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</si>
  <si>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</si>
  <si>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</si>
  <si>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</si>
  <si>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</si>
  <si>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</si>
  <si>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</si>
  <si>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</si>
  <si>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</si>
  <si>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</si>
  <si>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</si>
  <si>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</si>
  <si>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</si>
  <si>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</si>
  <si>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</si>
  <si>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</si>
  <si>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</si>
  <si>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</si>
  <si>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</si>
  <si>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</si>
  <si>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</si>
  <si>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</si>
  <si>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</si>
  <si>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</si>
  <si>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</si>
  <si>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</si>
  <si>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</si>
  <si>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</si>
  <si>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</si>
  <si>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</si>
  <si>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</si>
  <si>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</si>
  <si>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</si>
  <si>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</si>
  <si>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</si>
  <si>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</si>
  <si>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</si>
  <si>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</si>
  <si>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</si>
  <si>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</si>
  <si>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</si>
  <si>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</si>
  <si>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</si>
  <si>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</si>
  <si>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</si>
  <si>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</si>
  <si>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</si>
  <si>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</si>
  <si>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</si>
  <si>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</si>
  <si>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</si>
  <si>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</si>
  <si>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</si>
  <si>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</si>
  <si>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</si>
  <si>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</si>
  <si>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</si>
  <si>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</si>
  <si>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</si>
  <si>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</si>
  <si>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</si>
  <si>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</si>
  <si>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</si>
  <si>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</si>
  <si>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</si>
  <si>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</si>
  <si>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</si>
  <si>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</si>
  <si>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</si>
  <si>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</si>
  <si>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</si>
  <si>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</si>
  <si>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</si>
  <si>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</si>
  <si>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</si>
  <si>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</si>
  <si>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</si>
  <si>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</si>
  <si>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</si>
  <si>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</si>
  <si>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</si>
  <si>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</si>
  <si>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</si>
  <si>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</si>
  <si>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</si>
  <si>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</si>
  <si>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</si>
  <si>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</si>
  <si>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</si>
  <si>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</si>
  <si>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</si>
  <si>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</si>
  <si>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</si>
  <si>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</si>
  <si>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</si>
  <si>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</si>
  <si>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</si>
  <si>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</si>
  <si>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</si>
  <si>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</si>
  <si>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</si>
  <si>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</si>
  <si>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</si>
  <si>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</si>
  <si>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</si>
  <si>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</si>
  <si>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</si>
  <si>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</si>
  <si>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</si>
  <si>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</si>
  <si>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</si>
  <si>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</si>
  <si>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</si>
  <si>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</si>
  <si>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</si>
  <si>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</si>
  <si>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</si>
  <si>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</si>
  <si>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</si>
  <si>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</si>
  <si>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</si>
  <si>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</si>
  <si>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</si>
  <si>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</si>
  <si>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</si>
  <si>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</si>
  <si>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</si>
  <si>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</si>
  <si>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</si>
  <si>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</si>
  <si>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</si>
  <si>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</si>
  <si>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</si>
  <si>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</si>
  <si>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</si>
  <si>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</si>
  <si>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</si>
  <si>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</si>
  <si>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</si>
  <si>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</si>
  <si>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</si>
  <si>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</si>
  <si>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</si>
  <si>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</si>
  <si>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</si>
  <si>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</si>
  <si>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</si>
  <si>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</si>
  <si>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</si>
  <si>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</si>
  <si>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</si>
  <si>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</si>
  <si>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</si>
  <si>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</si>
  <si>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</si>
  <si>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</si>
  <si>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</si>
  <si>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</si>
  <si>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</si>
  <si>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</si>
  <si>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</si>
  <si>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</si>
  <si>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</si>
  <si>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</si>
  <si>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</si>
  <si>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</si>
  <si>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</si>
  <si>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</si>
  <si>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</si>
  <si>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</si>
  <si>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</si>
  <si>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</si>
  <si>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</si>
  <si>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</si>
  <si>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</si>
  <si>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</si>
  <si>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</si>
  <si>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</si>
  <si>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</si>
  <si>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</si>
  <si>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</si>
  <si>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</si>
  <si>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</si>
  <si>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</si>
  <si>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</si>
  <si>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</si>
  <si>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</si>
  <si>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</si>
  <si>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</si>
  <si>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</si>
  <si>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</si>
  <si>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</si>
  <si>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</si>
  <si>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</si>
  <si>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</si>
  <si>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</si>
  <si>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</si>
  <si>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</si>
  <si>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</si>
  <si>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</si>
  <si>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</si>
  <si>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</si>
  <si>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</si>
  <si>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</si>
  <si>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</si>
  <si>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</si>
  <si>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</si>
  <si>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</si>
  <si>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</si>
  <si>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</si>
  <si>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</si>
  <si>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</si>
  <si>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</si>
  <si>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</si>
  <si>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</si>
  <si>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</si>
  <si>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</si>
  <si>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</si>
  <si>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</si>
  <si>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</si>
  <si>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</si>
  <si>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</si>
  <si>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</si>
  <si>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</si>
  <si>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</si>
  <si>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</si>
  <si>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</si>
  <si>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</si>
  <si>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</si>
  <si>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</si>
  <si>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</si>
  <si>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</si>
  <si>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</si>
  <si>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</si>
  <si>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</si>
  <si>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</si>
  <si>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</si>
  <si>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</si>
  <si>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</si>
  <si>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</si>
  <si>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</si>
  <si>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</si>
  <si>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</si>
  <si>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</si>
  <si>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</si>
  <si>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</si>
  <si>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</si>
  <si>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</si>
  <si>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</si>
  <si>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</si>
  <si>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</si>
  <si>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</si>
  <si>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</si>
  <si>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</si>
  <si>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</si>
  <si>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</si>
  <si>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</si>
  <si>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</si>
  <si>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</si>
  <si>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</si>
  <si>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</si>
  <si>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</si>
  <si>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</si>
  <si>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</si>
  <si>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</si>
  <si>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</si>
  <si>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</si>
  <si>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</si>
  <si>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</si>
  <si>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</si>
  <si>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</si>
  <si>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</si>
  <si>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</si>
  <si>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</si>
  <si>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</si>
  <si>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</si>
  <si>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</si>
  <si>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</si>
  <si>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</si>
  <si>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</si>
  <si>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</si>
  <si>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</si>
  <si>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</si>
  <si>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</si>
  <si>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</si>
  <si>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</si>
  <si>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</si>
  <si>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</si>
  <si>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</si>
  <si>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</si>
  <si>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</si>
  <si>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</si>
  <si>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</si>
  <si>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</si>
  <si>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</si>
  <si>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</si>
  <si>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</si>
  <si>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</si>
  <si>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</si>
  <si>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</si>
  <si>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</si>
  <si>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</si>
  <si>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</si>
  <si>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</si>
  <si>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</si>
  <si>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</si>
  <si>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</si>
  <si>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</si>
  <si>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</si>
  <si>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</si>
  <si>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</si>
  <si>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</si>
  <si>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</si>
  <si>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</si>
  <si>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</si>
  <si>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</si>
  <si>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</si>
  <si>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</si>
  <si>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</si>
  <si>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</si>
  <si>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</si>
  <si>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</si>
  <si>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</si>
  <si>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</si>
  <si>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</si>
  <si>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</si>
  <si>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</si>
  <si>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</si>
  <si>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</si>
  <si>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</si>
  <si>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</si>
  <si>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</si>
  <si>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</si>
  <si>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</si>
  <si>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</si>
  <si>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</si>
  <si>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</si>
  <si>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</si>
  <si>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</si>
  <si>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</si>
  <si>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</si>
  <si>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</si>
  <si>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</si>
  <si>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</si>
  <si>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</si>
  <si>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</si>
  <si>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</si>
  <si>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</si>
  <si>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</si>
  <si>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</si>
  <si>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</si>
  <si>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</si>
  <si>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</si>
  <si>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</si>
  <si>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</si>
  <si>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</si>
  <si>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</si>
  <si>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</si>
  <si>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</si>
  <si>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</si>
  <si>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</si>
  <si>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</si>
  <si>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</si>
  <si>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</si>
  <si>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</si>
  <si>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</si>
  <si>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</si>
  <si>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</si>
  <si>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</si>
  <si>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</si>
  <si>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</si>
  <si>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</si>
  <si>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</si>
  <si>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</si>
  <si>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</si>
  <si>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</si>
  <si>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</si>
  <si>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</si>
  <si>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</si>
  <si>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</si>
  <si>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</si>
  <si>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</si>
  <si>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</si>
  <si>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</si>
  <si>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</si>
  <si>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</si>
  <si>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</si>
  <si>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</si>
  <si>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</si>
  <si>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</si>
  <si>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</si>
  <si>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</si>
  <si>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</si>
  <si>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</si>
  <si>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</si>
  <si>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</si>
  <si>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</si>
  <si>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</si>
  <si>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</si>
  <si>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</si>
  <si>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</si>
  <si>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</si>
  <si>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</si>
  <si>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</si>
  <si>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</si>
  <si>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</si>
  <si>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</si>
  <si>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</si>
  <si>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</si>
  <si>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</si>
  <si>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</si>
  <si>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</si>
  <si>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</si>
  <si>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</si>
  <si>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</si>
  <si>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</si>
  <si>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</si>
  <si>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</si>
  <si>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</si>
  <si>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</si>
  <si>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</si>
  <si>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</si>
  <si>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</si>
  <si>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</si>
  <si>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</si>
  <si>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</si>
  <si>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</si>
  <si>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</si>
  <si>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</si>
  <si>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</si>
  <si>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</si>
  <si>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</si>
  <si>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</si>
  <si>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</si>
  <si>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</si>
  <si>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</si>
  <si>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</si>
  <si>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</si>
  <si>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</si>
  <si>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</si>
  <si>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</si>
  <si>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</si>
  <si>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</si>
  <si>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</si>
  <si>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</si>
  <si>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</si>
  <si>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</si>
  <si>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</si>
  <si>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</si>
  <si>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</si>
  <si>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</si>
  <si>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</si>
  <si>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</si>
  <si>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</si>
  <si>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</si>
  <si>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</si>
  <si>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</si>
  <si>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</si>
  <si>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</si>
  <si>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</si>
  <si>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</si>
  <si>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</si>
  <si>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</si>
  <si>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</si>
  <si>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</si>
  <si>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</si>
  <si>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</si>
  <si>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</si>
  <si>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</si>
  <si>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</si>
  <si>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</si>
  <si>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</si>
  <si>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</si>
  <si>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</si>
  <si>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</si>
  <si>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</si>
  <si>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</si>
  <si>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</si>
  <si>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</si>
  <si>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</si>
  <si>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</si>
  <si>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</si>
  <si>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</si>
  <si>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</si>
  <si>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</si>
  <si>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</si>
  <si>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</si>
  <si>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</si>
  <si>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</si>
  <si>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</si>
  <si>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</si>
  <si>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</si>
  <si>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</si>
  <si>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</si>
  <si>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</si>
  <si>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</si>
  <si>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</si>
  <si>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</si>
  <si>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</si>
  <si>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</si>
  <si>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</si>
  <si>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</si>
  <si>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</si>
  <si>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</si>
  <si>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</si>
  <si>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</si>
  <si>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</si>
  <si>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</si>
  <si>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</si>
  <si>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</si>
  <si>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</si>
  <si>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</si>
  <si>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</si>
  <si>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</si>
  <si>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</si>
  <si>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</si>
  <si>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</si>
  <si>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</si>
  <si>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</si>
  <si>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</si>
  <si>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</si>
  <si>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</si>
  <si>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</si>
  <si>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</si>
  <si>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</si>
  <si>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</si>
  <si>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</si>
  <si>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</si>
  <si>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</si>
  <si>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</si>
  <si>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</si>
  <si>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</si>
  <si>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</si>
  <si>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</si>
  <si>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</si>
  <si>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</si>
  <si>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</si>
  <si>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</si>
  <si>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</si>
  <si>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</si>
  <si>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</si>
  <si>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</si>
  <si>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</si>
  <si>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</si>
  <si>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</si>
  <si>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</si>
  <si>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</si>
  <si>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</si>
  <si>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</si>
  <si>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</si>
  <si>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</si>
  <si>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</si>
  <si>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</si>
  <si>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</si>
  <si>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</si>
  <si>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</si>
  <si>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</si>
  <si>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</si>
  <si>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</si>
  <si>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</si>
  <si>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</si>
  <si>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</si>
  <si>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</si>
  <si>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</si>
  <si>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</si>
  <si>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</si>
  <si>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</si>
  <si>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</si>
  <si>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</si>
  <si>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</si>
  <si>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</si>
  <si>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</si>
  <si>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</si>
  <si>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</si>
  <si>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</si>
  <si>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</si>
  <si>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</si>
  <si>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</si>
  <si>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</si>
  <si>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</si>
  <si>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</si>
  <si>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</si>
  <si>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</si>
  <si>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</si>
  <si>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</si>
  <si>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</si>
  <si>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</si>
  <si>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</si>
  <si>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</si>
  <si>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</si>
  <si>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</si>
  <si>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</si>
  <si>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</si>
  <si>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</si>
  <si>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</si>
  <si>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</si>
  <si>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</si>
  <si>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</si>
  <si>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</si>
  <si>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</si>
  <si>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</si>
  <si>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</si>
  <si>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</si>
  <si>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</si>
  <si>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</si>
  <si>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</si>
  <si>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</si>
  <si>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</si>
  <si>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</si>
  <si>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</si>
  <si>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</si>
  <si>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</si>
  <si>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</si>
  <si>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</si>
  <si>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</si>
  <si>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</si>
  <si>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</si>
  <si>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</si>
  <si>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</si>
  <si>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</si>
  <si>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</si>
  <si>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</si>
  <si>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</si>
  <si>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</si>
  <si>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</si>
  <si>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</si>
  <si>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</si>
  <si>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</si>
  <si>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</si>
  <si>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</si>
  <si>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</si>
  <si>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</si>
  <si>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</si>
  <si>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</si>
  <si>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</si>
  <si>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</si>
  <si>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</si>
  <si>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</si>
  <si>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</si>
  <si>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</si>
  <si>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</si>
  <si>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</si>
  <si>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</si>
  <si>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</si>
  <si>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</si>
  <si>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</si>
  <si>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</si>
  <si>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</si>
  <si>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</si>
  <si>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</si>
  <si>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</si>
  <si>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</si>
  <si>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</si>
  <si>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</si>
  <si>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</si>
  <si>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</si>
  <si>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</si>
  <si>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</si>
  <si>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</si>
  <si>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</si>
  <si>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</si>
  <si>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</si>
  <si>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</si>
  <si>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</si>
  <si>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</si>
  <si>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</si>
  <si>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</si>
  <si>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</si>
  <si>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</si>
  <si>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</si>
  <si>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</si>
  <si>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</si>
  <si>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</si>
  <si>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</si>
  <si>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</si>
  <si>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</si>
  <si>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</si>
  <si>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</si>
  <si>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</si>
  <si>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</si>
  <si>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</si>
  <si>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</si>
  <si>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</si>
  <si>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</si>
  <si>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</si>
  <si>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</si>
  <si>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</si>
  <si>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</si>
  <si>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</si>
  <si>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</si>
  <si>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</si>
  <si>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</si>
  <si>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</si>
  <si>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</si>
  <si>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</si>
  <si>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</si>
  <si>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</si>
  <si>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</si>
  <si>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</si>
  <si>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</si>
  <si>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</si>
  <si>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</si>
  <si>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</si>
  <si>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</si>
  <si>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</si>
  <si>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</si>
  <si>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</si>
  <si>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</si>
  <si>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</si>
  <si>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</si>
  <si>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</si>
  <si>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</si>
  <si>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</si>
  <si>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</si>
  <si>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</si>
  <si>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</si>
  <si>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</si>
  <si>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</si>
  <si>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</si>
  <si>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</si>
  <si>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</si>
  <si>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</si>
  <si>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</si>
  <si>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</si>
  <si>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</si>
  <si>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</si>
  <si>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</si>
  <si>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</si>
  <si>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</si>
  <si>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</si>
  <si>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</si>
  <si>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</si>
  <si>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</si>
  <si>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</si>
  <si>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</si>
  <si>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</si>
  <si>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</si>
  <si>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</si>
  <si>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</si>
  <si>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</si>
  <si>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</si>
  <si>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</si>
  <si>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</si>
  <si>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</si>
  <si>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</si>
  <si>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</si>
  <si>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</si>
  <si>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</si>
  <si>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</si>
  <si>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</si>
  <si>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</si>
  <si>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</si>
  <si>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</si>
  <si>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</si>
  <si>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</si>
  <si>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</si>
  <si>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</si>
  <si>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</si>
  <si>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</si>
  <si>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</si>
  <si>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</si>
  <si>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</si>
  <si>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</si>
  <si>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</si>
  <si>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</si>
  <si>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</si>
  <si>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</si>
  <si>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</si>
  <si>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</si>
  <si>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</si>
  <si>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</si>
  <si>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</si>
  <si>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</si>
  <si>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</si>
  <si>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</si>
  <si>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</si>
  <si>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</si>
  <si>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</si>
  <si>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</si>
  <si>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</si>
  <si>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</si>
  <si>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</si>
  <si>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</si>
  <si>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</si>
  <si>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</si>
  <si>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</si>
  <si>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</si>
  <si>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</si>
  <si>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</si>
  <si>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</si>
  <si>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</si>
  <si>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</si>
  <si>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</si>
  <si>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</si>
  <si>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</si>
  <si>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</si>
  <si>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</si>
  <si>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</si>
  <si>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</si>
  <si>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</si>
  <si>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</si>
  <si>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</si>
  <si>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</si>
  <si>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</si>
  <si>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</si>
  <si>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</si>
  <si>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</si>
  <si>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</si>
  <si>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</si>
  <si>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</si>
  <si>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</si>
  <si>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</si>
  <si>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</si>
  <si>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</si>
  <si>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</si>
  <si>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</si>
  <si>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</si>
  <si>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</si>
  <si>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</si>
  <si>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</si>
  <si>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</si>
  <si>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</si>
  <si>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</si>
  <si>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</si>
  <si>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</si>
  <si>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</si>
  <si>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</si>
  <si>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</si>
  <si>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</si>
  <si>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</si>
  <si>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</si>
  <si>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</si>
  <si>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</si>
  <si>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</si>
  <si>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</si>
  <si>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</si>
  <si>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</si>
  <si>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</si>
  <si>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</si>
  <si>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</si>
  <si>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</si>
  <si>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</si>
  <si>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</si>
  <si>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</si>
  <si>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</si>
  <si>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</si>
  <si>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</si>
  <si>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</si>
  <si>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</si>
  <si>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</si>
  <si>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</si>
  <si>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</si>
  <si>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</si>
  <si>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</si>
  <si>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</si>
  <si>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</si>
  <si>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</si>
  <si>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</si>
  <si>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</si>
  <si>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</si>
  <si>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</si>
  <si>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</si>
  <si>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</si>
  <si>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</si>
  <si>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</si>
  <si>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</si>
  <si>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</si>
  <si>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</si>
  <si>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</si>
  <si>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</si>
  <si>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</si>
  <si>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</si>
  <si>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</si>
  <si>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</si>
  <si>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</si>
  <si>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</si>
  <si>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</si>
  <si>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</si>
  <si>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</si>
  <si>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</si>
  <si>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</si>
  <si>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</si>
  <si>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</si>
  <si>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</si>
  <si>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</si>
  <si>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</si>
  <si>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</si>
  <si>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</si>
  <si>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</si>
  <si>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</si>
  <si>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</si>
  <si>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</si>
  <si>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</si>
  <si>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</si>
  <si>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</si>
  <si>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</si>
  <si>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</si>
  <si>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</si>
  <si>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</si>
  <si>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</si>
  <si>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</si>
  <si>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</si>
  <si>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</si>
  <si>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</si>
  <si>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</si>
  <si>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</si>
  <si>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</si>
  <si>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</si>
  <si>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</si>
  <si>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</si>
  <si>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</si>
  <si>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</si>
  <si>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</si>
  <si>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</si>
  <si>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</si>
  <si>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</si>
  <si>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</si>
  <si>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</si>
  <si>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</si>
  <si>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</si>
  <si>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</si>
  <si>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</si>
  <si>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</si>
  <si>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</si>
  <si>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</si>
  <si>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</si>
  <si>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</si>
  <si>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</si>
  <si>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</si>
  <si>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</si>
  <si>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</si>
  <si>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</si>
  <si>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</si>
  <si>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</si>
  <si>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</si>
  <si>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</si>
  <si>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</si>
  <si>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</si>
  <si>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</si>
  <si>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</si>
  <si>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</si>
  <si>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</si>
  <si>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</si>
  <si>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</si>
  <si>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</si>
  <si>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</si>
  <si>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</si>
  <si>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</si>
  <si>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</si>
  <si>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</si>
  <si>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</si>
  <si>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</si>
  <si>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</si>
  <si>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</si>
  <si>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</si>
  <si>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</si>
  <si>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</si>
  <si>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</si>
  <si>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</si>
  <si>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</si>
  <si>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</si>
  <si>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</si>
  <si>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</si>
  <si>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</si>
  <si>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</si>
  <si>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</si>
  <si>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</si>
  <si>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</si>
  <si>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</si>
  <si>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</si>
  <si>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</si>
  <si>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</si>
  <si>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</si>
  <si>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</si>
  <si>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</si>
  <si>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</si>
  <si>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</si>
  <si>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</si>
  <si>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</si>
  <si>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</si>
  <si>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</si>
  <si>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</si>
  <si>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</si>
  <si>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</si>
  <si>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</si>
  <si>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</si>
  <si>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</si>
  <si>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</si>
  <si>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</si>
  <si>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</si>
  <si>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</si>
  <si>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</si>
  <si>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</si>
  <si>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</si>
  <si>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</si>
  <si>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</si>
  <si>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</si>
  <si>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</si>
  <si>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</si>
  <si>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</si>
  <si>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</si>
  <si>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</si>
  <si>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</si>
  <si>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</si>
  <si>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</si>
  <si>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</si>
  <si>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</si>
  <si>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</si>
  <si>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</si>
  <si>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</si>
  <si>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</si>
  <si>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</si>
  <si>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</si>
  <si>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</si>
  <si>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</si>
  <si>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</si>
  <si>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</si>
  <si>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</si>
  <si>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</si>
  <si>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</si>
  <si>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</si>
  <si>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</si>
  <si>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</si>
  <si>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</si>
  <si>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</si>
  <si>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</si>
  <si>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</si>
  <si>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</si>
  <si>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</si>
  <si>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</si>
  <si>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</si>
  <si>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</si>
  <si>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</si>
  <si>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</si>
  <si>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</si>
  <si>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</si>
  <si>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</si>
  <si>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</si>
  <si>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</si>
  <si>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</si>
  <si>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</si>
  <si>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</si>
  <si>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</si>
  <si>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</si>
  <si>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</si>
  <si>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</si>
  <si>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</si>
  <si>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</si>
  <si>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</si>
  <si>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</si>
  <si>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</si>
  <si>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</si>
  <si>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</si>
  <si>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</si>
  <si>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</si>
  <si>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</si>
  <si>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</si>
  <si>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</si>
  <si>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</si>
  <si>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</si>
  <si>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</si>
  <si>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</si>
  <si>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</si>
  <si>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</si>
  <si>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</si>
  <si>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</si>
  <si>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</si>
  <si>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</si>
  <si>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</si>
  <si>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</si>
  <si>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</si>
  <si>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</si>
  <si>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</si>
  <si>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</si>
  <si>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</si>
  <si>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</si>
  <si>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</si>
  <si>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</si>
  <si>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</si>
  <si>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</si>
  <si>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</si>
  <si>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</si>
  <si>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</si>
  <si>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</si>
  <si>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</si>
  <si>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</si>
  <si>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</si>
  <si>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</si>
  <si>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</si>
  <si>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</si>
  <si>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</si>
  <si>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</si>
  <si>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</si>
  <si>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</si>
  <si>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</si>
  <si>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</si>
  <si>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</si>
  <si>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</si>
  <si>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</si>
  <si>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</si>
  <si>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</si>
  <si>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</si>
  <si>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</si>
  <si>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</si>
  <si>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</si>
  <si>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</si>
  <si>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</si>
  <si>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</si>
  <si>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</si>
  <si>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</si>
  <si>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</si>
  <si>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</si>
  <si>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</si>
  <si>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</si>
  <si>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</si>
  <si>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</si>
  <si>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</si>
  <si>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</si>
  <si>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</si>
  <si>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</si>
  <si>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</si>
  <si>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</si>
  <si>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</si>
  <si>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</si>
  <si>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</si>
  <si>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</si>
  <si>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</si>
  <si>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</si>
  <si>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</si>
  <si>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</si>
  <si>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</si>
  <si>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</si>
  <si>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</si>
  <si>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</si>
  <si>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</si>
  <si>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</si>
  <si>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</si>
  <si>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</si>
  <si>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</si>
  <si>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</si>
  <si>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</si>
  <si>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</si>
  <si>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</si>
  <si>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</si>
  <si>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</si>
  <si>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</si>
  <si>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</si>
  <si>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</si>
  <si>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</si>
  <si>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</si>
  <si>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</si>
  <si>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</si>
  <si>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</si>
  <si>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</si>
  <si>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</si>
  <si>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</si>
  <si>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</si>
  <si>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</si>
  <si>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</si>
  <si>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</si>
  <si>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</si>
  <si>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</si>
  <si>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</si>
  <si>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</si>
  <si>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</si>
  <si>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</si>
  <si>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</si>
  <si>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</si>
  <si>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</si>
  <si>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</si>
  <si>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</si>
  <si>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</si>
  <si>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</si>
  <si>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</si>
  <si>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</si>
  <si>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</si>
  <si>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</si>
  <si>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</si>
  <si>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</si>
  <si>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</si>
  <si>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</si>
  <si>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</si>
  <si>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</si>
  <si>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</si>
  <si>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</si>
  <si>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</si>
  <si>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</si>
  <si>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</si>
  <si>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</si>
  <si>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</si>
  <si>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</si>
  <si>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</si>
  <si>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</si>
  <si>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</si>
  <si>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</si>
  <si>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</si>
  <si>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</si>
  <si>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</si>
  <si>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</si>
  <si>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</si>
  <si>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</si>
  <si>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</si>
  <si>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</si>
  <si>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</si>
  <si>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</si>
  <si>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</si>
  <si>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</si>
  <si>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</si>
  <si>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</si>
  <si>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</si>
  <si>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</si>
  <si>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</si>
  <si>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</si>
  <si>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</si>
  <si>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</si>
  <si>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</si>
  <si>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</si>
  <si>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</si>
  <si>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</si>
  <si>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</si>
  <si>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</si>
  <si>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</si>
  <si>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</si>
  <si>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</si>
  <si>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</si>
  <si>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</si>
  <si>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</si>
  <si>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</si>
  <si>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</si>
  <si>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</si>
  <si>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</si>
  <si>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</si>
  <si>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</si>
  <si>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</si>
  <si>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</si>
  <si>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</si>
  <si>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</si>
  <si>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</si>
  <si>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</si>
  <si>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</si>
  <si>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</si>
  <si>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</si>
  <si>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</si>
  <si>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</si>
  <si>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</si>
  <si>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</si>
  <si>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</si>
  <si>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</si>
  <si>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</si>
  <si>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</si>
  <si>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</si>
  <si>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</si>
  <si>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</si>
  <si>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</si>
  <si>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</si>
  <si>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</si>
  <si>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</si>
  <si>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</si>
  <si>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</si>
  <si>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</si>
  <si>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</si>
  <si>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</si>
  <si>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</si>
  <si>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</si>
  <si>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</si>
  <si>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</si>
  <si>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</si>
  <si>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</si>
  <si>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</si>
  <si>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</si>
  <si>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</si>
  <si>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</si>
  <si>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</si>
  <si>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</si>
  <si>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</si>
  <si>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</si>
  <si>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</si>
  <si>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</si>
  <si>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</si>
  <si>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</si>
  <si>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</si>
  <si>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</si>
  <si>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</si>
  <si>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</si>
  <si>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</si>
  <si>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</si>
  <si>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</si>
  <si>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</si>
  <si>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</si>
  <si>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</si>
  <si>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</si>
  <si>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</si>
  <si>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</si>
  <si>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</si>
  <si>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</si>
  <si>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</si>
  <si>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</si>
  <si>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</si>
  <si>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</si>
  <si>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</si>
  <si>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</si>
  <si>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</si>
  <si>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</si>
  <si>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</si>
  <si>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</si>
  <si>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</si>
  <si>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</si>
  <si>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</si>
  <si>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</si>
  <si>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</si>
  <si>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</si>
  <si>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</si>
  <si>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</si>
  <si>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</si>
  <si>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</si>
  <si>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</si>
  <si>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</si>
  <si>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</si>
  <si>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</si>
  <si>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</si>
  <si>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</si>
  <si>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</si>
  <si>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</si>
  <si>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</si>
  <si>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</si>
  <si>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</si>
  <si>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</si>
  <si>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</si>
  <si>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</si>
  <si>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</si>
  <si>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</si>
  <si>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</si>
  <si>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</si>
  <si>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</si>
  <si>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</si>
  <si>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</si>
  <si>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</si>
  <si>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</si>
  <si>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</si>
  <si>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</si>
  <si>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</si>
  <si>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</si>
  <si>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</si>
  <si>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</si>
  <si>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</si>
  <si>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</si>
  <si>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</si>
  <si>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</si>
  <si>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</si>
  <si>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</si>
  <si>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</si>
  <si>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</si>
  <si>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</si>
  <si>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</si>
  <si>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</si>
  <si>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</si>
  <si>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</si>
  <si>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</si>
  <si>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</si>
  <si>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</si>
  <si>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</si>
  <si>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</si>
  <si>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</si>
  <si>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</si>
  <si>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</si>
  <si>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</si>
  <si>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</si>
  <si>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</si>
  <si>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</si>
  <si>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</si>
  <si>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</si>
  <si>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</si>
  <si>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</si>
  <si>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</si>
  <si>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</si>
  <si>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</si>
  <si>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</si>
  <si>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</si>
  <si>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</si>
  <si>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</si>
  <si>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</si>
  <si>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</si>
  <si>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</si>
  <si>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</si>
  <si>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</si>
  <si>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</si>
  <si>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</si>
  <si>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</si>
  <si>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</si>
  <si>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</si>
  <si>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</si>
  <si>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</si>
  <si>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</si>
  <si>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</si>
  <si>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</si>
  <si>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</si>
  <si>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</si>
  <si>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</si>
  <si>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</si>
  <si>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</si>
  <si>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</si>
  <si>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</si>
  <si>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</si>
  <si>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</si>
  <si>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</si>
  <si>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</si>
  <si>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</si>
  <si>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</si>
  <si>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</si>
  <si>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</si>
  <si>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</si>
  <si>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</si>
  <si>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</si>
  <si>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</si>
  <si>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</si>
  <si>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</si>
  <si>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</si>
  <si>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</si>
  <si>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</si>
  <si>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</si>
  <si>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</si>
  <si>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</si>
  <si>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</si>
  <si>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</si>
  <si>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</si>
  <si>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</si>
  <si>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</si>
  <si>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</si>
  <si>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</si>
  <si>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</si>
  <si>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</si>
  <si>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</si>
  <si>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</si>
  <si>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</si>
  <si>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</si>
  <si>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</si>
  <si>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</si>
  <si>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</si>
  <si>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</si>
  <si>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</si>
  <si>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</si>
  <si>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</si>
  <si>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</si>
  <si>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</si>
  <si>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</si>
  <si>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</si>
  <si>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</si>
  <si>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</si>
  <si>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</si>
  <si>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</si>
  <si>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</si>
  <si>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</si>
  <si>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</si>
  <si>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</si>
  <si>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</si>
  <si>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</si>
  <si>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</si>
  <si>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</si>
  <si>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</si>
  <si>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</si>
  <si>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</si>
  <si>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</si>
  <si>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</si>
  <si>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</si>
  <si>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</si>
  <si>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</si>
  <si>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</si>
  <si>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</si>
  <si>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</si>
  <si>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</si>
  <si>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</si>
  <si>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</si>
  <si>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</si>
  <si>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</si>
  <si>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</si>
  <si>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</si>
  <si>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</si>
  <si>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</si>
  <si>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</si>
  <si>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</si>
  <si>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</si>
  <si>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</si>
  <si>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</si>
  <si>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</si>
  <si>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</si>
  <si>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</si>
  <si>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</si>
  <si>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</si>
  <si>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</si>
  <si>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</si>
  <si>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</si>
  <si>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</si>
  <si>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</si>
  <si>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</si>
  <si>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</si>
  <si>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</si>
  <si>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</si>
  <si>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</si>
  <si>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</si>
  <si>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</si>
  <si>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</si>
  <si>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</si>
  <si>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</si>
  <si>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</si>
  <si>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</si>
  <si>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</si>
  <si>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</si>
  <si>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</si>
  <si>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</si>
  <si>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</si>
  <si>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</si>
  <si>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</si>
  <si>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</si>
  <si>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</si>
  <si>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</si>
  <si>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</si>
  <si>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</si>
  <si>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</si>
  <si>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</si>
  <si>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</si>
  <si>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</si>
  <si>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</si>
  <si>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</si>
  <si>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</si>
  <si>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</si>
  <si>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</si>
  <si>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</si>
  <si>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</si>
  <si>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</si>
  <si>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</si>
  <si>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</si>
  <si>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</si>
  <si>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</si>
  <si>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</si>
  <si>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</si>
  <si>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</si>
  <si>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</si>
  <si>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</si>
  <si>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</si>
  <si>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</si>
  <si>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</si>
  <si>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</si>
  <si>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</si>
  <si>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</si>
  <si>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</si>
  <si>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</si>
  <si>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</si>
  <si>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</si>
  <si>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</si>
  <si>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</si>
  <si>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</si>
  <si>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</si>
  <si>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</si>
  <si>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</si>
  <si>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</si>
  <si>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</si>
  <si>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</si>
  <si>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</si>
  <si>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</si>
  <si>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</si>
  <si>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</si>
  <si>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</si>
  <si>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</si>
  <si>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</si>
  <si>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</si>
  <si>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</si>
  <si>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</si>
  <si>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</si>
  <si>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</si>
  <si>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</si>
  <si>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</si>
  <si>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</si>
  <si>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</si>
  <si>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</si>
  <si>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</si>
  <si>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</si>
  <si>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</si>
  <si>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</si>
  <si>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</si>
  <si>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</si>
  <si>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</si>
  <si>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</si>
  <si>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</si>
  <si>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</si>
  <si>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</si>
  <si>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</si>
  <si>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</si>
  <si>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</si>
  <si>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</si>
  <si>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</si>
  <si>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</si>
  <si>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</si>
  <si>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</si>
  <si>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</si>
  <si>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</si>
  <si>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</si>
  <si>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</si>
  <si>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</si>
  <si>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</si>
  <si>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</si>
  <si>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</si>
  <si>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</si>
  <si>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</si>
  <si>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</si>
  <si>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</si>
  <si>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</si>
  <si>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</si>
  <si>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</si>
  <si>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</si>
  <si>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</si>
  <si>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</si>
  <si>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</si>
  <si>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</si>
  <si>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</si>
  <si>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</si>
  <si>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</si>
  <si>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</si>
  <si>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</si>
  <si>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</si>
  <si>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</si>
  <si>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</si>
  <si>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</si>
  <si>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</si>
  <si>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</si>
  <si>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</si>
  <si>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</si>
  <si>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</si>
  <si>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</si>
  <si>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</si>
  <si>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</si>
  <si>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</si>
  <si>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</si>
  <si>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</si>
  <si>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</si>
  <si>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</si>
  <si>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</si>
  <si>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</si>
  <si>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</si>
  <si>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</si>
  <si>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</si>
  <si>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</si>
  <si>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</si>
  <si>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</si>
  <si>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</si>
  <si>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</si>
  <si>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</si>
  <si>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</si>
  <si>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</si>
  <si>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</si>
  <si>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</si>
  <si>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</si>
  <si>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</si>
  <si>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</si>
  <si>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</si>
  <si>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</si>
  <si>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</si>
  <si>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</si>
  <si>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</si>
  <si>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</si>
  <si>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</si>
  <si>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</si>
  <si>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</si>
  <si>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</si>
  <si>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</si>
  <si>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</si>
  <si>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</si>
  <si>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</si>
  <si>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</si>
  <si>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</si>
  <si>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</si>
  <si>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</si>
  <si>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</si>
  <si>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</si>
  <si>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</si>
  <si>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</si>
  <si>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</si>
  <si>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</si>
  <si>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</si>
  <si>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</si>
  <si>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</si>
  <si>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</si>
  <si>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</si>
  <si>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</si>
  <si>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</si>
  <si>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</si>
  <si>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</si>
  <si>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</si>
  <si>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</si>
  <si>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</si>
  <si>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</si>
  <si>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</si>
  <si>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</si>
  <si>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</si>
  <si>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</si>
  <si>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</si>
  <si>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</si>
  <si>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</si>
  <si>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</si>
  <si>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</si>
  <si>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</si>
  <si>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</si>
  <si>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</si>
  <si>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</si>
  <si>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</si>
  <si>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</si>
  <si>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</si>
  <si>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</si>
  <si>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</si>
  <si>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</si>
  <si>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</si>
  <si>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</si>
  <si>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</si>
  <si>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</si>
  <si>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</si>
  <si>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</si>
  <si>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</si>
  <si>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</si>
  <si>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</si>
  <si>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</si>
  <si>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</si>
  <si>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</si>
  <si>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</si>
  <si>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</si>
  <si>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</si>
  <si>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</si>
  <si>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</si>
  <si>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</si>
  <si>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</si>
  <si>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</si>
  <si>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</si>
  <si>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</si>
  <si>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</si>
  <si>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</si>
  <si>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</si>
  <si>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</si>
  <si>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</si>
  <si>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</si>
  <si>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</si>
  <si>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</si>
  <si>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</si>
  <si>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</si>
  <si>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</si>
  <si>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</si>
  <si>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</si>
  <si>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</si>
  <si>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</si>
  <si>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</si>
  <si>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</si>
  <si>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</si>
  <si>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</si>
  <si>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</si>
  <si>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</si>
  <si>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</si>
  <si>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</si>
  <si>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</si>
  <si>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</si>
  <si>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</si>
  <si>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</si>
  <si>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</si>
  <si>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</si>
  <si>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</si>
  <si>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</si>
  <si>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</si>
  <si>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</si>
  <si>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</si>
  <si>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</si>
  <si>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</si>
  <si>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</si>
  <si>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</si>
  <si>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</si>
  <si>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</si>
  <si>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</si>
  <si>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</si>
  <si>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</si>
  <si>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</si>
  <si>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</si>
  <si>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</si>
  <si>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</si>
  <si>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</si>
  <si>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</si>
  <si>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</si>
  <si>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</si>
  <si>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</si>
  <si>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</si>
  <si>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</si>
  <si>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</si>
  <si>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</si>
  <si>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</si>
  <si>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</si>
  <si>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</si>
  <si>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</si>
  <si>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</si>
  <si>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</si>
  <si>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</si>
  <si>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</si>
  <si>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</si>
  <si>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</si>
  <si>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</si>
  <si>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</si>
  <si>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</si>
  <si>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</si>
  <si>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</si>
  <si>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</si>
  <si>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</si>
  <si>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</si>
  <si>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</si>
  <si>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</si>
  <si>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</si>
  <si>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</si>
  <si>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</si>
  <si>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</si>
  <si>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</si>
  <si>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</si>
  <si>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</si>
  <si>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</si>
  <si>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</si>
  <si>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</si>
  <si>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</si>
  <si>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</si>
  <si>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</si>
  <si>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</si>
  <si>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</si>
  <si>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</si>
  <si>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</si>
  <si>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</si>
  <si>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</si>
  <si>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</si>
  <si>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</si>
  <si>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</si>
  <si>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</si>
  <si>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</si>
  <si>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</si>
  <si>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</si>
  <si>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</si>
  <si>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</si>
  <si>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</si>
  <si>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</si>
  <si>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</si>
  <si>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</si>
  <si>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</si>
  <si>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</si>
  <si>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</si>
  <si>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</si>
  <si>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</si>
  <si>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</si>
  <si>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</si>
  <si>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</si>
  <si>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</si>
  <si>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</si>
  <si>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</si>
  <si>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</si>
  <si>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</si>
  <si>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</si>
  <si>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</si>
  <si>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</si>
  <si>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</si>
  <si>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</si>
  <si>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</si>
  <si>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</si>
  <si>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</si>
  <si>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</si>
  <si>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</si>
  <si>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</si>
  <si>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</si>
  <si>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</si>
  <si>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</si>
  <si>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</si>
  <si>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</si>
  <si>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</si>
  <si>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</si>
  <si>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</si>
  <si>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</si>
  <si>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</si>
  <si>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</si>
  <si>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</si>
  <si>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</si>
  <si>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</si>
  <si>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</si>
  <si>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</si>
  <si>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</si>
  <si>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</si>
  <si>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</si>
  <si>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</si>
  <si>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</si>
  <si>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</si>
  <si>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</si>
  <si>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</si>
  <si>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</si>
  <si>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</si>
  <si>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</si>
  <si>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</si>
  <si>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</si>
  <si>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</si>
  <si>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</si>
  <si>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</si>
  <si>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</si>
  <si>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</si>
  <si>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</si>
  <si>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</si>
  <si>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</si>
  <si>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</si>
  <si>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</si>
  <si>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</si>
  <si>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</si>
  <si>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</si>
  <si>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</si>
  <si>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</si>
  <si>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</si>
  <si>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</si>
  <si>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</si>
  <si>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</si>
  <si>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</si>
  <si>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</si>
  <si>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</si>
  <si>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</si>
  <si>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</si>
  <si>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</si>
  <si>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</si>
  <si>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</si>
  <si>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</si>
  <si>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</si>
  <si>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</si>
  <si>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</si>
  <si>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</si>
  <si>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</si>
  <si>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</si>
  <si>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</si>
  <si>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</si>
  <si>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</si>
  <si>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</si>
  <si>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</si>
  <si>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</si>
  <si>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</si>
  <si>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</si>
  <si>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</si>
  <si>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</si>
  <si>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</si>
  <si>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</si>
  <si>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</si>
  <si>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</si>
  <si>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</si>
  <si>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</si>
  <si>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</si>
  <si>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</si>
  <si>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</si>
  <si>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</si>
  <si>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</si>
  <si>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</si>
  <si>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</si>
  <si>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</si>
  <si>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</si>
  <si>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</si>
  <si>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</si>
  <si>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</si>
  <si>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</si>
  <si>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</si>
  <si>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</si>
  <si>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</si>
  <si>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</si>
  <si>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</si>
  <si>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</si>
  <si>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</si>
  <si>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</si>
  <si>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</si>
  <si>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</si>
  <si>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</si>
  <si>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</si>
  <si>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</si>
  <si>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</si>
  <si>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</si>
  <si>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</si>
  <si>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</si>
  <si>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</si>
  <si>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</si>
  <si>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</si>
  <si>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</si>
  <si>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</si>
  <si>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</si>
  <si>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</si>
  <si>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</si>
  <si>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</si>
  <si>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</si>
  <si>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</si>
  <si>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</si>
  <si>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</si>
  <si>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</si>
  <si>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</si>
  <si>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</si>
  <si>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</si>
  <si>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</si>
  <si>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</si>
  <si>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</si>
  <si>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</si>
  <si>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</si>
  <si>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</si>
  <si>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</si>
  <si>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</si>
  <si>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</si>
  <si>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</si>
  <si>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</si>
  <si>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</si>
  <si>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</si>
  <si>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</si>
  <si>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</si>
  <si>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</si>
  <si>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</si>
  <si>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</si>
  <si>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</si>
  <si>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</si>
  <si>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</si>
  <si>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</si>
  <si>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</si>
  <si>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</si>
  <si>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</si>
  <si>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</si>
  <si>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</si>
  <si>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</si>
  <si>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</si>
  <si>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</si>
  <si>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</si>
  <si>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</si>
  <si>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</si>
  <si>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</si>
  <si>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</si>
  <si>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</si>
  <si>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</si>
  <si>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</si>
  <si>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</si>
  <si>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</si>
  <si>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</si>
  <si>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</si>
  <si>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</si>
  <si>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</si>
  <si>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</si>
  <si>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</si>
  <si>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</si>
  <si>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</si>
  <si>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</si>
  <si>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</si>
  <si>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</si>
  <si>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</si>
  <si>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</si>
  <si>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</si>
  <si>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</si>
  <si>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</si>
  <si>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</si>
  <si>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</si>
  <si>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</si>
  <si>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</si>
  <si>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</si>
  <si>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</si>
  <si>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</si>
  <si>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</si>
  <si>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</si>
  <si>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</si>
  <si>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</si>
  <si>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</si>
  <si>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</si>
  <si>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</si>
  <si>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</si>
  <si>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</si>
  <si>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</si>
  <si>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</si>
  <si>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</si>
  <si>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</si>
  <si>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</si>
  <si>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</si>
  <si>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</si>
  <si>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</si>
  <si>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</si>
  <si>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</si>
  <si>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</si>
  <si>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</si>
  <si>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</si>
  <si>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</si>
  <si>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</si>
  <si>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</si>
  <si>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</si>
  <si>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</si>
  <si>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</si>
  <si>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</si>
  <si>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</si>
  <si>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</si>
  <si>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</si>
  <si>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</si>
  <si>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</si>
  <si>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</si>
  <si>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</si>
  <si>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</si>
  <si>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</si>
  <si>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</si>
  <si>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</si>
  <si>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</si>
  <si>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</si>
  <si>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</si>
  <si>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</si>
  <si>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</si>
  <si>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</si>
  <si>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</si>
  <si>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</si>
  <si>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</si>
  <si>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</si>
  <si>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</si>
  <si>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</si>
  <si>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</si>
  <si>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</si>
  <si>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</si>
  <si>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</si>
  <si>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</si>
  <si>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</si>
  <si>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</si>
  <si>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</si>
  <si>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</si>
  <si>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</si>
  <si>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</si>
  <si>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</si>
  <si>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</si>
  <si>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</si>
  <si>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</si>
  <si>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</si>
  <si>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</si>
  <si>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</si>
  <si>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</si>
  <si>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</si>
  <si>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</si>
  <si>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</si>
  <si>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</si>
  <si>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</si>
  <si>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</si>
  <si>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</si>
  <si>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</si>
  <si>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</si>
  <si>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</si>
  <si>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</si>
  <si>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</si>
  <si>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</si>
  <si>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</si>
  <si>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</si>
  <si>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</si>
  <si>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</si>
  <si>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</si>
  <si>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</si>
  <si>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</si>
  <si>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</si>
  <si>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</si>
  <si>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</si>
  <si>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</si>
  <si>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</si>
  <si>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</si>
  <si>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</si>
  <si>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</si>
  <si>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</si>
  <si>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</si>
  <si>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</si>
  <si>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</si>
  <si>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</si>
  <si>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</si>
  <si>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</si>
  <si>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</si>
  <si>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</si>
  <si>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</si>
  <si>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</si>
  <si>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</si>
  <si>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</si>
  <si>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</si>
  <si>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</si>
  <si>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</si>
  <si>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</si>
  <si>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</si>
  <si>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</si>
  <si>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</si>
  <si>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</si>
  <si>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</si>
  <si>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</si>
  <si>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</si>
  <si>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</si>
  <si>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</si>
  <si>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</si>
  <si>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</si>
  <si>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</si>
  <si>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</si>
  <si>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</si>
  <si>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</si>
  <si>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</si>
  <si>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</si>
  <si>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</si>
  <si>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</si>
  <si>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</si>
  <si>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</si>
  <si>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</si>
  <si>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</si>
  <si>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</si>
  <si>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</si>
  <si>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</si>
  <si>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</si>
  <si>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</si>
  <si>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</si>
  <si>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</si>
  <si>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</si>
  <si>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</si>
  <si>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</si>
  <si>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</si>
  <si>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</si>
  <si>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</si>
  <si>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</si>
  <si>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</si>
  <si>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</si>
  <si>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</si>
  <si>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</si>
  <si>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</si>
  <si>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</si>
  <si>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</si>
  <si>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</si>
  <si>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</si>
  <si>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</si>
  <si>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</si>
  <si>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</si>
  <si>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</si>
  <si>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</si>
  <si>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</si>
  <si>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</si>
  <si>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</si>
  <si>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</si>
  <si>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</si>
  <si>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</si>
  <si>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</si>
  <si>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</si>
  <si>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</si>
  <si>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</si>
  <si>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</si>
  <si>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</si>
  <si>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</si>
  <si>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</si>
  <si>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</si>
  <si>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</si>
  <si>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</si>
  <si>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</si>
  <si>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</si>
  <si>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</si>
  <si>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</si>
  <si>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</si>
  <si>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</si>
  <si>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</si>
  <si>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</si>
  <si>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</si>
  <si>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</si>
  <si>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</si>
  <si>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</si>
  <si>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</si>
  <si>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</si>
  <si>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</si>
  <si>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</si>
  <si>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</si>
  <si>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</si>
  <si>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</si>
  <si>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</si>
  <si>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</si>
  <si>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</si>
  <si>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</si>
  <si>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</si>
  <si>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</si>
  <si>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</si>
  <si>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</si>
  <si>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</si>
  <si>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</si>
  <si>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</si>
  <si>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</si>
  <si>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</si>
  <si>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</si>
  <si>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</si>
  <si>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</si>
  <si>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</si>
  <si>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</si>
  <si>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</si>
  <si>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</si>
  <si>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</si>
  <si>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</si>
  <si>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</si>
  <si>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</si>
  <si>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</si>
  <si>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</si>
  <si>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</si>
  <si>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</si>
  <si>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</si>
  <si>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</si>
  <si>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</si>
  <si>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</si>
  <si>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</si>
  <si>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</si>
  <si>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</si>
  <si>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</si>
  <si>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</si>
  <si>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</si>
  <si>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</si>
  <si>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</si>
  <si>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</si>
  <si>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</si>
  <si>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</si>
  <si>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</si>
  <si>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</si>
  <si>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</si>
  <si>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</si>
  <si>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</si>
  <si>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</si>
  <si>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</si>
  <si>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</si>
  <si>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</si>
  <si>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</si>
  <si>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</si>
  <si>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</si>
  <si>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</si>
  <si>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</si>
  <si>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</si>
  <si>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</si>
  <si>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</si>
  <si>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</si>
  <si>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</si>
  <si>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</si>
  <si>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</si>
  <si>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</si>
  <si>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</si>
  <si>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</si>
  <si>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</si>
  <si>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</si>
  <si>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</si>
  <si>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</si>
  <si>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</si>
  <si>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</si>
  <si>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</si>
  <si>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</si>
  <si>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</si>
  <si>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</si>
  <si>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</si>
  <si>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</si>
  <si>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</si>
  <si>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</si>
  <si>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</si>
  <si>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</si>
  <si>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</si>
  <si>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</si>
  <si>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</si>
  <si>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</si>
  <si>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</si>
  <si>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</si>
  <si>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</si>
  <si>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</si>
  <si>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</si>
  <si>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</si>
  <si>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</si>
  <si>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</si>
  <si>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</si>
  <si>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</si>
  <si>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</si>
  <si>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</si>
  <si>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</si>
  <si>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</si>
  <si>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</si>
  <si>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</si>
  <si>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</si>
  <si>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</si>
  <si>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</si>
  <si>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</si>
  <si>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</si>
  <si>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</si>
  <si>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</si>
  <si>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</si>
  <si>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</si>
  <si>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</si>
  <si>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</si>
  <si>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</si>
  <si>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</si>
  <si>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</si>
  <si>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</si>
  <si>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</si>
  <si>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</si>
  <si>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</si>
  <si>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</si>
  <si>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</si>
  <si>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</si>
  <si>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</si>
  <si>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</si>
  <si>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</si>
  <si>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</si>
  <si>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</si>
  <si>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</si>
  <si>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</si>
  <si>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</si>
  <si>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</si>
  <si>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</si>
  <si>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</si>
  <si>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</si>
  <si>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</si>
  <si>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</si>
  <si>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</si>
  <si>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</si>
  <si>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</si>
  <si>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</si>
  <si>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</si>
  <si>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</si>
  <si>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</si>
  <si>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</si>
  <si>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</si>
  <si>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</si>
  <si>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</si>
  <si>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</si>
  <si>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</si>
  <si>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</si>
  <si>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</si>
  <si>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</si>
  <si>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</si>
  <si>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</si>
  <si>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</si>
  <si>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</si>
  <si>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</si>
  <si>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</si>
  <si>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</si>
  <si>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</si>
  <si>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</si>
  <si>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</si>
  <si>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</si>
  <si>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</si>
  <si>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</si>
  <si>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</si>
  <si>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</si>
  <si>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</si>
  <si>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</si>
  <si>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</si>
  <si>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</si>
  <si>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</si>
  <si>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</si>
  <si>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</si>
  <si>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</si>
  <si>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</si>
  <si>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</si>
  <si>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</si>
  <si>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</si>
  <si>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</si>
  <si>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</si>
  <si>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</si>
  <si>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</si>
  <si>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</si>
  <si>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</si>
  <si>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</si>
  <si>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</si>
  <si>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</si>
  <si>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</si>
  <si>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</si>
  <si>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</si>
  <si>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</si>
  <si>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</si>
  <si>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</si>
  <si>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</si>
  <si>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</si>
  <si>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</si>
  <si>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</si>
  <si>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</si>
  <si>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</si>
  <si>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</si>
  <si>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</si>
  <si>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</si>
  <si>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</si>
  <si>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</si>
  <si>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</si>
  <si>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</si>
  <si>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</si>
  <si>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</si>
  <si>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</si>
  <si>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</si>
  <si>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</si>
  <si>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</si>
  <si>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</si>
  <si>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</si>
  <si>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</si>
  <si>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</si>
  <si>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</si>
  <si>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</si>
  <si>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</si>
  <si>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</si>
  <si>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</si>
  <si>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</si>
  <si>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</si>
  <si>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</si>
  <si>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</si>
  <si>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</si>
  <si>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</si>
  <si>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</si>
  <si>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</si>
  <si>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</si>
  <si>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</si>
  <si>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</si>
  <si>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</si>
  <si>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</si>
  <si>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</si>
  <si>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</si>
  <si>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</si>
  <si>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</si>
  <si>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</si>
  <si>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</si>
  <si>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</si>
  <si>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</si>
  <si>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</si>
  <si>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</si>
  <si>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</si>
  <si>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</si>
  <si>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</si>
  <si>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</si>
  <si>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</si>
  <si>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</si>
  <si>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</si>
  <si>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</si>
  <si>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</si>
  <si>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</si>
  <si>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</si>
  <si>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</si>
  <si>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</si>
  <si>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</si>
  <si>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</si>
  <si>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</si>
  <si>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</si>
  <si>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</si>
  <si>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</si>
  <si>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</si>
  <si>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</si>
  <si>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</si>
  <si>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</si>
  <si>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</si>
  <si>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</si>
  <si>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</si>
  <si>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</si>
  <si>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</si>
  <si>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</si>
  <si>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</si>
  <si>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</si>
  <si>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</si>
  <si>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</si>
  <si>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</si>
  <si>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</si>
  <si>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</si>
  <si>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</si>
  <si>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</si>
  <si>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</si>
  <si>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</si>
  <si>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</si>
  <si>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</si>
  <si>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</si>
  <si>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</si>
  <si>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</si>
  <si>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</si>
  <si>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</si>
  <si>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</si>
  <si>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</si>
  <si>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</si>
  <si>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</si>
  <si>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</si>
  <si>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</si>
  <si>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</si>
  <si>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</si>
  <si>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</si>
  <si>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</si>
  <si>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</si>
  <si>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</si>
  <si>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</si>
  <si>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</si>
  <si>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</si>
  <si>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</si>
  <si>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</si>
  <si>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</si>
  <si>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</si>
  <si>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</si>
  <si>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</si>
  <si>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</si>
  <si>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</si>
  <si>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</si>
  <si>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</si>
  <si>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</si>
  <si>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</si>
  <si>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</si>
  <si>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</si>
  <si>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</si>
  <si>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</si>
  <si>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</si>
  <si>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</si>
  <si>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</si>
  <si>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</si>
  <si>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</si>
  <si>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</si>
  <si>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</si>
  <si>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</si>
  <si>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</si>
  <si>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</si>
  <si>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</si>
  <si>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</si>
  <si>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</si>
  <si>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</si>
  <si>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</si>
  <si>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</si>
  <si>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</si>
  <si>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</si>
  <si>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</si>
  <si>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</si>
  <si>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</si>
  <si>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</si>
  <si>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</si>
  <si>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</si>
  <si>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</si>
  <si>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</si>
  <si>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</si>
  <si>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</si>
  <si>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</si>
  <si>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</si>
  <si>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</si>
  <si>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</si>
  <si>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</si>
  <si>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</si>
  <si>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</si>
  <si>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</si>
  <si>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</si>
  <si>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</si>
  <si>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</si>
  <si>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</si>
  <si>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</si>
  <si>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</si>
  <si>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</si>
  <si>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</si>
  <si>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</si>
  <si>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</si>
  <si>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</si>
  <si>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</si>
  <si>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</si>
  <si>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</si>
  <si>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</si>
  <si>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</si>
  <si>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</si>
  <si>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</si>
  <si>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</si>
  <si>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</si>
  <si>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</si>
  <si>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</si>
  <si>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</si>
  <si>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</si>
  <si>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</si>
  <si>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</si>
  <si>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</si>
  <si>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</si>
  <si>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</si>
  <si>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</si>
  <si>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</si>
  <si>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</si>
  <si>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</si>
  <si>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</si>
  <si>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</si>
  <si>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</si>
  <si>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</si>
  <si>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</si>
  <si>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</si>
  <si>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</si>
  <si>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</si>
  <si>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</si>
  <si>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</si>
  <si>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</si>
  <si>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</si>
  <si>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</si>
  <si>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</si>
  <si>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</si>
  <si>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</si>
  <si>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</si>
  <si>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</si>
  <si>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</si>
  <si>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</si>
  <si>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</si>
  <si>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</si>
  <si>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</si>
  <si>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</si>
  <si>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</si>
  <si>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</si>
  <si>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</si>
  <si>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</si>
  <si>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</si>
  <si>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</si>
  <si>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</si>
  <si>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</si>
  <si>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</si>
  <si>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</si>
  <si>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</si>
  <si>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</si>
  <si>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</si>
  <si>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</si>
  <si>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</si>
  <si>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</si>
  <si>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</si>
  <si>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</si>
  <si>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</si>
  <si>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</si>
  <si>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</si>
  <si>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</si>
  <si>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</si>
  <si>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</si>
  <si>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</si>
  <si>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</si>
  <si>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</si>
  <si>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</si>
  <si>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</si>
  <si>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</si>
  <si>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</si>
  <si>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</si>
  <si>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</si>
  <si>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</si>
  <si>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</si>
  <si>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</si>
  <si>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</si>
  <si>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</si>
  <si>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</si>
  <si>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</si>
  <si>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</si>
  <si>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</si>
  <si>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</si>
  <si>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</si>
  <si>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</si>
  <si>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</si>
  <si>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</si>
  <si>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</si>
  <si>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</si>
  <si>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</si>
  <si>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</si>
  <si>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</si>
  <si>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</si>
  <si>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</si>
  <si>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</si>
  <si>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</si>
  <si>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</si>
  <si>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</si>
  <si>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</si>
  <si>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</si>
  <si>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</si>
  <si>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</si>
  <si>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</si>
  <si>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</si>
  <si>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</si>
  <si>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</si>
  <si>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</si>
  <si>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</si>
  <si>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</si>
  <si>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</si>
  <si>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</si>
  <si>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</si>
  <si>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</si>
  <si>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</si>
  <si>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</si>
  <si>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</si>
  <si>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</si>
  <si>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</si>
  <si>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</si>
  <si>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</si>
  <si>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</si>
  <si>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</si>
  <si>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</si>
  <si>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</si>
  <si>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</si>
  <si>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</si>
  <si>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</si>
  <si>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</si>
  <si>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</si>
  <si>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</si>
  <si>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</si>
  <si>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</si>
  <si>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</si>
  <si>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</si>
  <si>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</si>
  <si>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</si>
  <si>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</si>
  <si>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</si>
  <si>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</si>
  <si>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</si>
  <si>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</si>
  <si>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</si>
  <si>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</si>
  <si>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</si>
  <si>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</si>
  <si>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</si>
  <si>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</si>
  <si>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</si>
  <si>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</si>
  <si>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</si>
  <si>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</si>
  <si>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</si>
  <si>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</si>
  <si>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</si>
  <si>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</si>
  <si>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</si>
  <si>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</si>
  <si>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</si>
  <si>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</si>
  <si>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</si>
  <si>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</si>
  <si>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</si>
  <si>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</si>
  <si>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</si>
  <si>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</si>
  <si>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</si>
  <si>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</si>
  <si>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</si>
  <si>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</si>
  <si>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</si>
  <si>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</si>
  <si>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</si>
  <si>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</si>
  <si>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</si>
  <si>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</si>
  <si>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</si>
  <si>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</si>
  <si>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</si>
  <si>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</si>
  <si>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</si>
  <si>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</si>
  <si>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</si>
  <si>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</si>
  <si>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</si>
  <si>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</si>
  <si>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</si>
  <si>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</si>
  <si>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</si>
  <si>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</si>
  <si>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</si>
  <si>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</si>
  <si>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</si>
  <si>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</si>
  <si>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</si>
  <si>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</si>
  <si>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</si>
  <si>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</si>
  <si>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</si>
  <si>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</si>
  <si>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</si>
  <si>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</si>
  <si>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</si>
  <si>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</si>
  <si>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</si>
  <si>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</si>
  <si>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</si>
  <si>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</si>
  <si>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</si>
  <si>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</si>
  <si>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</si>
  <si>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</si>
  <si>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</si>
  <si>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</si>
  <si>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</si>
  <si>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</si>
  <si>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</si>
  <si>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</si>
  <si>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</si>
  <si>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</si>
  <si>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</si>
  <si>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</si>
  <si>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</si>
  <si>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</si>
  <si>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</si>
  <si>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</si>
  <si>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</si>
  <si>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</si>
  <si>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</si>
  <si>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</si>
  <si>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</si>
  <si>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</si>
  <si>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</si>
  <si>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</si>
  <si>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</si>
  <si>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</si>
  <si>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</si>
  <si>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</si>
  <si>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</si>
  <si>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</si>
  <si>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</si>
  <si>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</si>
  <si>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</si>
  <si>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</si>
  <si>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</si>
  <si>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</si>
  <si>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</si>
  <si>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</si>
  <si>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</si>
  <si>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</si>
  <si>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</si>
  <si>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</si>
  <si>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</si>
  <si>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</si>
  <si>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</si>
  <si>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</si>
  <si>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</si>
  <si>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</si>
  <si>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</si>
  <si>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</si>
  <si>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</si>
  <si>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</si>
  <si>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</si>
  <si>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</si>
  <si>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</si>
  <si>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</si>
  <si>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</si>
  <si>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</si>
  <si>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</si>
  <si>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</si>
  <si>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</si>
  <si>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</si>
  <si>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</si>
  <si>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</si>
  <si>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</si>
  <si>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</si>
  <si>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</si>
  <si>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</si>
  <si>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</si>
  <si>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</si>
  <si>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</si>
  <si>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</si>
  <si>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</si>
  <si>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</si>
  <si>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</si>
  <si>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</si>
  <si>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</si>
  <si>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</si>
  <si>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</si>
  <si>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</si>
  <si>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</si>
  <si>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</si>
  <si>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</si>
  <si>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</si>
  <si>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</si>
  <si>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</si>
  <si>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</si>
  <si>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</si>
  <si>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</si>
  <si>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</si>
  <si>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</si>
  <si>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</si>
  <si>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</si>
  <si>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</si>
  <si>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</si>
  <si>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</si>
  <si>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</si>
  <si>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</si>
  <si>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</si>
  <si>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</si>
  <si>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</si>
  <si>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</si>
  <si>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</si>
  <si>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</si>
  <si>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</si>
  <si>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</si>
  <si>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</si>
  <si>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</si>
  <si>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</si>
  <si>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</si>
  <si>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</si>
  <si>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</si>
  <si>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</si>
  <si>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</si>
  <si>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</si>
  <si>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</si>
  <si>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</si>
  <si>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</si>
  <si>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</si>
  <si>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</si>
  <si>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</si>
  <si>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</si>
  <si>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</si>
  <si>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</si>
  <si>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</si>
  <si>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</si>
  <si>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</si>
  <si>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</si>
  <si>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</si>
  <si>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</si>
  <si>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</si>
  <si>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</si>
  <si>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</si>
  <si>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</si>
  <si>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</si>
  <si>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</si>
  <si>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</si>
  <si>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</si>
  <si>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</si>
  <si>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</si>
  <si>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</si>
  <si>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</si>
  <si>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</si>
  <si>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</si>
  <si>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</si>
  <si>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</si>
  <si>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</si>
  <si>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</si>
  <si>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</si>
  <si>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</si>
  <si>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</si>
  <si>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</si>
  <si>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</si>
  <si>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</si>
  <si>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</si>
  <si>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</si>
  <si>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</si>
  <si>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</si>
  <si>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</si>
  <si>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</si>
  <si>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</si>
  <si>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</si>
  <si>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</si>
  <si>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</si>
  <si>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</si>
  <si>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</si>
  <si>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</si>
  <si>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</si>
  <si>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</si>
  <si>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</si>
  <si>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</si>
  <si>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</si>
  <si>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</si>
  <si>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</si>
  <si>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</si>
  <si>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</si>
  <si>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</si>
  <si>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</si>
  <si>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</si>
  <si>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</si>
  <si>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</si>
  <si>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</si>
  <si>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</si>
  <si>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</si>
  <si>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</si>
  <si>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</si>
  <si>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</si>
  <si>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</si>
  <si>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</si>
  <si>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</si>
  <si>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</si>
  <si>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</si>
  <si>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</si>
  <si>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</si>
  <si>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</si>
  <si>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</si>
  <si>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</si>
  <si>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</si>
  <si>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</si>
  <si>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</si>
  <si>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</si>
  <si>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</si>
  <si>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</si>
  <si>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</si>
  <si>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</si>
  <si>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</si>
  <si>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</si>
  <si>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</si>
  <si>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</si>
  <si>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</si>
  <si>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</si>
  <si>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</si>
  <si>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</si>
  <si>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</si>
  <si>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</si>
  <si>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</si>
  <si>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</si>
  <si>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</si>
  <si>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</si>
  <si>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</si>
  <si>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</si>
  <si>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</si>
  <si>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</si>
  <si>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</si>
  <si>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</si>
  <si>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</si>
  <si>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</si>
  <si>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</si>
  <si>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</si>
  <si>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</si>
  <si>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</si>
  <si>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</si>
  <si>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</si>
  <si>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</si>
  <si>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</si>
  <si>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</si>
  <si>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</si>
  <si>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</si>
  <si>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</si>
  <si>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</si>
  <si>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</si>
  <si>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</si>
  <si>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</si>
  <si>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</si>
  <si>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</si>
  <si>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</si>
  <si>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</si>
  <si>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</si>
  <si>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</si>
  <si>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</si>
  <si>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</si>
  <si>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</si>
  <si>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</si>
  <si>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</si>
  <si>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</si>
  <si>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</si>
  <si>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</si>
  <si>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</si>
  <si>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</si>
  <si>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</si>
  <si>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</si>
  <si>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</si>
  <si>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</si>
  <si>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</si>
  <si>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</si>
  <si>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</si>
  <si>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</si>
  <si>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</si>
  <si>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</si>
  <si>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</si>
  <si>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</si>
  <si>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</si>
  <si>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</si>
  <si>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</si>
  <si>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</si>
  <si>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</si>
  <si>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</si>
  <si>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</si>
  <si>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</si>
  <si>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</si>
  <si>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</si>
  <si>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</si>
  <si>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</si>
  <si>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</si>
  <si>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</si>
  <si>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</si>
  <si>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</si>
  <si>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</si>
  <si>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</si>
  <si>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</si>
  <si>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</si>
  <si>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</si>
  <si>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</si>
  <si>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</si>
  <si>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</si>
  <si>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</si>
  <si>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</si>
  <si>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</si>
  <si>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</si>
  <si>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</si>
  <si>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</si>
  <si>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</si>
  <si>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</si>
  <si>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</si>
  <si>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</si>
  <si>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</si>
  <si>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</si>
  <si>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</si>
  <si>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</si>
  <si>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</si>
  <si>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</si>
  <si>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</si>
  <si>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</si>
  <si>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</si>
  <si>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</si>
  <si>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</si>
  <si>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</si>
  <si>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</si>
  <si>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</si>
  <si>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</si>
  <si>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</si>
  <si>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</si>
  <si>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</si>
  <si>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</si>
  <si>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</si>
  <si>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</si>
  <si>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</si>
  <si>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</si>
  <si>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</si>
  <si>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</si>
  <si>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</si>
  <si>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</si>
  <si>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</si>
  <si>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</si>
  <si>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</si>
  <si>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</si>
  <si>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</si>
  <si>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</si>
  <si>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</si>
  <si>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</si>
  <si>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</si>
  <si>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</si>
  <si>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</si>
  <si>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</si>
  <si>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</si>
  <si>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</si>
  <si>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</si>
  <si>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</si>
  <si>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</si>
  <si>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</si>
  <si>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</si>
  <si>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</si>
  <si>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</si>
  <si>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</si>
  <si>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</si>
  <si>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</si>
  <si>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</si>
  <si>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</si>
  <si>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</si>
  <si>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</si>
  <si>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</si>
  <si>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</si>
  <si>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</si>
  <si>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</si>
  <si>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</si>
  <si>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</si>
  <si>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</si>
  <si>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</si>
  <si>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</si>
  <si>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</si>
  <si>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</si>
  <si>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</si>
  <si>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</si>
  <si>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</si>
  <si>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</si>
  <si>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</si>
  <si>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</si>
  <si>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</si>
  <si>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</si>
  <si>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</si>
  <si>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</si>
  <si>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</si>
  <si>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</si>
  <si>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</si>
  <si>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</si>
  <si>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</si>
  <si>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</si>
  <si>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</si>
  <si>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</si>
  <si>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</si>
  <si>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</si>
  <si>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</si>
  <si>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</si>
  <si>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</si>
  <si>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</si>
  <si>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</si>
  <si>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</si>
  <si>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</si>
  <si>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</si>
  <si>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</si>
  <si>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</si>
  <si>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</si>
  <si>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</si>
  <si>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</si>
  <si>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</si>
  <si>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</si>
  <si>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</si>
  <si>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</si>
  <si>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</si>
  <si>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</si>
  <si>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</si>
  <si>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</si>
  <si>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</si>
  <si>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</si>
  <si>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</si>
  <si>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</si>
  <si>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</si>
  <si>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</si>
  <si>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</si>
  <si>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</si>
  <si>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</si>
  <si>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</si>
  <si>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</si>
  <si>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</si>
  <si>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</si>
  <si>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</si>
  <si>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</si>
  <si>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</si>
  <si>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</si>
  <si>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</si>
  <si>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</si>
  <si>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</si>
  <si>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</si>
  <si>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</si>
  <si>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</si>
  <si>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</si>
  <si>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</si>
  <si>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</si>
  <si>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</si>
  <si>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</si>
  <si>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</si>
  <si>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</si>
  <si>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</si>
  <si>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</si>
  <si>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</si>
  <si>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</si>
  <si>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</si>
  <si>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</si>
  <si>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</si>
  <si>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</si>
  <si>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</si>
  <si>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</si>
  <si>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</si>
  <si>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</si>
  <si>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</si>
  <si>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</si>
  <si>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</si>
  <si>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</si>
  <si>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</si>
  <si>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</si>
  <si>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</si>
  <si>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</si>
  <si>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</si>
  <si>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</si>
  <si>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</si>
  <si>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</si>
  <si>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</si>
  <si>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</si>
  <si>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</si>
  <si>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</si>
  <si>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</si>
  <si>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</si>
  <si>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</si>
  <si>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</si>
  <si>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</si>
  <si>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</si>
  <si>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</si>
  <si>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</si>
  <si>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</si>
  <si>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</si>
  <si>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</si>
  <si>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</si>
  <si>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</si>
  <si>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</si>
  <si>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</si>
  <si>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</si>
  <si>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</si>
  <si>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</si>
  <si>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</si>
  <si>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</si>
  <si>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</si>
  <si>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</si>
  <si>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</si>
  <si>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</si>
  <si>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</si>
  <si>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</si>
  <si>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</si>
  <si>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</si>
  <si>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</si>
  <si>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</si>
  <si>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</si>
  <si>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</si>
  <si>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</si>
  <si>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</si>
  <si>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</si>
  <si>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</si>
  <si>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</si>
  <si>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</si>
  <si>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</si>
  <si>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</si>
  <si>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</si>
  <si>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</si>
  <si>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</si>
  <si>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</si>
  <si>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</si>
  <si>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</si>
  <si>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</si>
  <si>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</si>
  <si>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</si>
  <si>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</si>
  <si>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</si>
  <si>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</si>
  <si>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</si>
  <si>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</si>
  <si>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</si>
  <si>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</si>
  <si>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</si>
  <si>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</si>
  <si>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</si>
  <si>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</si>
  <si>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</si>
  <si>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</si>
  <si>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</si>
  <si>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</si>
  <si>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</si>
  <si>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</si>
  <si>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</si>
  <si>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</si>
  <si>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</si>
  <si>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</si>
  <si>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</si>
  <si>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</si>
  <si>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</si>
  <si>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</si>
  <si>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</si>
  <si>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</si>
  <si>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</si>
  <si>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</si>
  <si>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</si>
  <si>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</si>
  <si>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</si>
  <si>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</si>
  <si>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</si>
  <si>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</si>
  <si>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</si>
  <si>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</si>
  <si>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</si>
  <si>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</si>
  <si>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</si>
  <si>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</si>
  <si>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</si>
  <si>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</si>
  <si>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</si>
  <si>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</si>
  <si>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</si>
  <si>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</si>
  <si>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</si>
  <si>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</si>
  <si>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</si>
  <si>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</si>
  <si>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</si>
  <si>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</si>
  <si>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</si>
  <si>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</si>
  <si>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</si>
  <si>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</si>
  <si>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</si>
  <si>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</si>
  <si>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</si>
  <si>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</si>
  <si>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</si>
  <si>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</si>
  <si>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</si>
  <si>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</si>
  <si>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</si>
  <si>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</si>
  <si>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</si>
  <si>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</si>
  <si>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</si>
  <si>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</si>
  <si>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</si>
  <si>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</si>
  <si>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</si>
  <si>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</si>
  <si>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</si>
  <si>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</si>
  <si>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</si>
  <si>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</si>
  <si>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</si>
  <si>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</si>
  <si>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</si>
  <si>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</si>
  <si>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</si>
  <si>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</si>
  <si>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</si>
  <si>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</si>
  <si>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</si>
  <si>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</si>
  <si>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</si>
  <si>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</si>
  <si>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</si>
  <si>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</si>
  <si>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</si>
  <si>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</si>
  <si>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</si>
  <si>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</si>
  <si>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</si>
  <si>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</si>
  <si>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</si>
  <si>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</si>
  <si>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</si>
  <si>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</si>
  <si>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</si>
  <si>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</si>
  <si>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</si>
  <si>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</si>
  <si>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</si>
  <si>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</si>
  <si>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</si>
  <si>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</si>
  <si>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</si>
  <si>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</si>
  <si>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</si>
  <si>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</si>
  <si>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</si>
  <si>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</si>
  <si>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</si>
  <si>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</si>
  <si>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</si>
  <si>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</si>
  <si>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</si>
  <si>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</si>
  <si>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</si>
  <si>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</si>
  <si>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</si>
  <si>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</si>
  <si>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</si>
  <si>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</si>
  <si>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</si>
  <si>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</si>
  <si>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</si>
  <si>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</si>
  <si>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</si>
  <si>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</si>
  <si>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</si>
  <si>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</si>
  <si>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</si>
  <si>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</si>
  <si>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</si>
  <si>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</si>
  <si>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</si>
  <si>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</si>
  <si>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</si>
  <si>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</si>
  <si>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</si>
  <si>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</si>
  <si>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</si>
  <si>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</si>
  <si>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</si>
  <si>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</si>
  <si>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</si>
  <si>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</si>
  <si>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</si>
  <si>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</si>
  <si>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</si>
  <si>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</si>
  <si>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</si>
  <si>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</si>
  <si>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</si>
  <si>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</si>
  <si>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</si>
  <si>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</si>
  <si>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</si>
  <si>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</si>
  <si>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</si>
  <si>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</si>
  <si>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</si>
  <si>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</si>
  <si>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</si>
  <si>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</si>
  <si>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</si>
  <si>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</si>
  <si>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</si>
  <si>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</si>
  <si>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</si>
  <si>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</si>
  <si>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</si>
  <si>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</si>
  <si>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</si>
  <si>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</si>
  <si>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</si>
  <si>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</si>
  <si>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</si>
  <si>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</si>
  <si>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</si>
  <si>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</si>
  <si>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</si>
  <si>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</si>
  <si>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</si>
  <si>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</si>
  <si>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</si>
  <si>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</si>
  <si>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</si>
  <si>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</si>
  <si>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</si>
  <si>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</si>
  <si>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</si>
  <si>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</si>
  <si>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</si>
  <si>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</si>
  <si>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</si>
  <si>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</si>
  <si>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</si>
  <si>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</si>
  <si>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</si>
  <si>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</si>
  <si>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</si>
  <si>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</si>
  <si>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</si>
  <si>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</si>
  <si>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</si>
  <si>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</si>
  <si>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</si>
  <si>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</si>
  <si>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</si>
  <si>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</si>
  <si>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</si>
  <si>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</si>
  <si>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</si>
  <si>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</si>
  <si>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</si>
  <si>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</si>
  <si>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</si>
  <si>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</si>
  <si>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</si>
  <si>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</si>
  <si>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</si>
  <si>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</si>
  <si>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</si>
  <si>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</si>
  <si>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</si>
  <si>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</si>
  <si>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</si>
  <si>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</si>
  <si>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</si>
  <si>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</si>
  <si>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</si>
  <si>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</si>
  <si>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</si>
  <si>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</si>
  <si>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</si>
  <si>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</si>
  <si>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</si>
  <si>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</si>
  <si>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</si>
  <si>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</si>
  <si>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</si>
  <si>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</si>
  <si>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</si>
  <si>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</si>
  <si>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</si>
  <si>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</si>
  <si>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</si>
  <si>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</si>
  <si>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</si>
  <si>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</si>
  <si>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</si>
  <si>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</si>
  <si>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</si>
  <si>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</si>
  <si>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</si>
  <si>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</si>
  <si>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</si>
  <si>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</si>
  <si>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</si>
  <si>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</si>
  <si>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</si>
  <si>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</si>
  <si>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</si>
  <si>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</si>
  <si>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</si>
  <si>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</si>
  <si>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</si>
  <si>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</si>
  <si>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</si>
  <si>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</si>
  <si>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</si>
  <si>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</si>
  <si>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</si>
  <si>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</si>
  <si>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</si>
  <si>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</si>
  <si>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</si>
  <si>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</si>
  <si>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</si>
  <si>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</si>
  <si>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</si>
  <si>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</si>
  <si>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</si>
  <si>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</si>
  <si>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</si>
  <si>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</si>
  <si>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</si>
  <si>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</si>
  <si>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</si>
  <si>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</si>
  <si>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</si>
  <si>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</si>
  <si>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</si>
  <si>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</si>
  <si>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</si>
  <si>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</si>
  <si>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</si>
  <si>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</si>
  <si>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</si>
  <si>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</si>
  <si>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</si>
  <si>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</si>
  <si>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</si>
  <si>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</si>
  <si>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</si>
  <si>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</si>
  <si>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</si>
  <si>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</si>
  <si>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</si>
  <si>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</si>
  <si>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</si>
  <si>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</si>
  <si>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</si>
  <si>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</si>
  <si>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</si>
  <si>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</si>
  <si>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</si>
  <si>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</si>
  <si>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</si>
  <si>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</si>
  <si>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</si>
  <si>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</si>
  <si>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</si>
  <si>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</si>
  <si>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</si>
  <si>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</si>
  <si>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</si>
  <si>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</si>
  <si>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</si>
  <si>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</si>
  <si>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</si>
  <si>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</si>
  <si>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</si>
  <si>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</si>
  <si>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</si>
  <si>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</si>
  <si>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</si>
  <si>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</si>
  <si>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</si>
  <si>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</si>
  <si>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</si>
  <si>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</si>
  <si>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</si>
  <si>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</si>
  <si>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</si>
  <si>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</si>
  <si>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</si>
  <si>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</si>
  <si>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</si>
  <si>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</si>
  <si>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</si>
  <si>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</si>
  <si>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</si>
  <si>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</si>
  <si>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</si>
  <si>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</si>
  <si>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</si>
  <si>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</si>
  <si>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</si>
  <si>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</si>
  <si>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</si>
  <si>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</si>
  <si>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</si>
  <si>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</si>
  <si>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</si>
  <si>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</si>
  <si>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</si>
  <si>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</si>
  <si>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</si>
  <si>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</si>
  <si>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</si>
  <si>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</si>
  <si>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</si>
  <si>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</si>
  <si>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</si>
  <si>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</si>
  <si>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</si>
  <si>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</si>
  <si>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</si>
  <si>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</si>
  <si>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</si>
  <si>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</si>
  <si>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</si>
  <si>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</si>
  <si>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</si>
  <si>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</si>
  <si>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</si>
  <si>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</si>
  <si>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</si>
  <si>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</si>
  <si>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</si>
  <si>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</si>
  <si>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</si>
  <si>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</si>
  <si>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</si>
  <si>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</si>
  <si>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</si>
  <si>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</si>
  <si>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</si>
  <si>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</si>
  <si>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</si>
  <si>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</si>
  <si>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</si>
  <si>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</si>
  <si>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</si>
  <si>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</si>
  <si>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</si>
  <si>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</si>
  <si>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</si>
  <si>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</si>
  <si>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</si>
  <si>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</si>
  <si>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</si>
  <si>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</si>
  <si>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</si>
  <si>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</si>
  <si>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</si>
  <si>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</si>
  <si>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</si>
  <si>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</si>
  <si>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</si>
  <si>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</si>
  <si>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</si>
  <si>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</si>
  <si>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</si>
  <si>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</si>
  <si>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</si>
  <si>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</si>
  <si>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</si>
  <si>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</si>
  <si>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</si>
  <si>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</si>
  <si>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</si>
  <si>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</si>
  <si>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</si>
  <si>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</si>
  <si>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</si>
  <si>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</si>
  <si>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</si>
  <si>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</si>
  <si>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</si>
  <si>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</si>
  <si>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</si>
  <si>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</si>
  <si>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</si>
  <si>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</si>
  <si>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</si>
  <si>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</si>
  <si>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</si>
  <si>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</si>
  <si>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</si>
  <si>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</si>
  <si>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</si>
  <si>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</si>
  <si>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</si>
  <si>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</si>
  <si>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</si>
  <si>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</si>
  <si>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</si>
  <si>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</si>
  <si>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</si>
  <si>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</si>
  <si>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</si>
  <si>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</si>
  <si>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</si>
  <si>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</si>
  <si>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</si>
  <si>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</si>
  <si>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</si>
  <si>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</si>
  <si>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</si>
  <si>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</si>
  <si>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</si>
  <si>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</si>
  <si>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</si>
  <si>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</si>
  <si>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</si>
  <si>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</si>
  <si>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</si>
  <si>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</si>
  <si>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</si>
  <si>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</si>
  <si>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</si>
  <si>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</si>
  <si>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</si>
  <si>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</si>
  <si>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</si>
  <si>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</si>
  <si>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</si>
  <si>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</si>
  <si>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</si>
  <si>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</si>
  <si>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</si>
  <si>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</si>
  <si>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</si>
  <si>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</si>
  <si>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</si>
  <si>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</si>
  <si>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</si>
  <si>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</si>
  <si>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</si>
  <si>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</si>
  <si>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</si>
  <si>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</si>
  <si>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</si>
  <si>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</si>
  <si>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</si>
  <si>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</si>
  <si>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</si>
  <si>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</si>
  <si>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</si>
  <si>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</si>
  <si>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</si>
  <si>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</si>
  <si>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</si>
  <si>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</si>
  <si>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</si>
  <si>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</si>
  <si>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</si>
  <si>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</si>
  <si>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</si>
  <si>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</si>
  <si>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</si>
  <si>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</si>
  <si>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</si>
  <si>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</si>
  <si>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</si>
  <si>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</si>
  <si>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</si>
  <si>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</si>
  <si>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</si>
  <si>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</si>
  <si>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</si>
  <si>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</si>
  <si>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</si>
  <si>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</si>
  <si>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</si>
  <si>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</si>
  <si>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</si>
  <si>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</si>
  <si>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</si>
  <si>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</si>
  <si>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</si>
  <si>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</si>
  <si>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</si>
  <si>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</si>
  <si>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</si>
  <si>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</si>
  <si>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</si>
  <si>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</si>
  <si>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</si>
  <si>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</si>
  <si>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</si>
  <si>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</si>
  <si>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</si>
  <si>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</si>
  <si>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</si>
  <si>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</si>
  <si>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</si>
  <si>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</si>
  <si>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</si>
  <si>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</si>
  <si>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</si>
  <si>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</si>
  <si>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</si>
  <si>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</si>
  <si>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</si>
  <si>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</si>
  <si>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</si>
  <si>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</si>
  <si>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</si>
  <si>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</si>
  <si>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</si>
  <si>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</si>
  <si>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</si>
  <si>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</si>
  <si>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</si>
  <si>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</si>
  <si>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</si>
  <si>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</si>
  <si>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</si>
  <si>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</si>
  <si>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</si>
  <si>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</si>
  <si>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</si>
  <si>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</si>
  <si>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</si>
  <si>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</si>
  <si>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</si>
  <si>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</si>
  <si>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</si>
  <si>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</si>
  <si>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</si>
  <si>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</si>
  <si>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</si>
  <si>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</si>
  <si>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</si>
  <si>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</si>
  <si>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</si>
  <si>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</si>
  <si>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</si>
  <si>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</si>
  <si>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</si>
  <si>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</si>
  <si>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</si>
  <si>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</si>
  <si>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</si>
  <si>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</si>
  <si>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</si>
  <si>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</si>
  <si>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</si>
  <si>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</si>
  <si>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</si>
  <si>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</si>
  <si>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</si>
  <si>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</si>
  <si>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</si>
  <si>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</si>
  <si>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</si>
  <si>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</si>
  <si>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</si>
  <si>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</si>
  <si>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</si>
  <si>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</si>
  <si>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</si>
  <si>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</si>
  <si>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</si>
  <si>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</si>
  <si>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</si>
  <si>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</si>
  <si>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</si>
  <si>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</si>
  <si>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</si>
  <si>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</si>
  <si>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</si>
  <si>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</si>
  <si>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</si>
  <si>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</si>
  <si>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</si>
  <si>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</si>
  <si>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</si>
  <si>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</si>
  <si>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</si>
  <si>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</si>
  <si>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</si>
  <si>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</si>
  <si>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</si>
  <si>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</si>
  <si>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</si>
  <si>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</si>
  <si>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</si>
  <si>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</si>
  <si>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</si>
  <si>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</si>
  <si>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</si>
  <si>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</si>
  <si>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</si>
  <si>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</si>
  <si>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</si>
  <si>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</si>
  <si>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</si>
  <si>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</si>
  <si>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</si>
  <si>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</si>
  <si>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</si>
  <si>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</si>
  <si>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</si>
  <si>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</si>
  <si>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</si>
  <si>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</si>
  <si>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</si>
  <si>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</si>
  <si>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</si>
  <si>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</si>
  <si>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</si>
  <si>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</si>
  <si>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</si>
  <si>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</si>
  <si>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</si>
  <si>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</si>
  <si>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</si>
  <si>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</si>
  <si>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</si>
  <si>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</si>
  <si>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</si>
  <si>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</si>
  <si>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</si>
  <si>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</si>
  <si>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</si>
  <si>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</si>
  <si>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</si>
  <si>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</si>
  <si>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</si>
  <si>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</si>
  <si>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</si>
  <si>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</si>
  <si>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</si>
  <si>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</si>
  <si>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</si>
  <si>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</si>
  <si>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</si>
  <si>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</si>
  <si>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</si>
  <si>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</si>
  <si>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</si>
  <si>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</si>
  <si>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</si>
  <si>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</si>
  <si>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</si>
  <si>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</si>
  <si>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</si>
  <si>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</si>
  <si>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</si>
  <si>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</si>
  <si>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</si>
  <si>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</si>
  <si>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</si>
  <si>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</si>
  <si>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</si>
  <si>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</si>
  <si>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</si>
  <si>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</si>
  <si>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</si>
  <si>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</si>
  <si>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</si>
  <si>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</si>
  <si>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</si>
  <si>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</si>
  <si>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</si>
  <si>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</si>
  <si>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</si>
  <si>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</si>
  <si>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</si>
  <si>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</si>
  <si>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</si>
  <si>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</si>
  <si>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</si>
  <si>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</si>
  <si>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</si>
  <si>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</si>
  <si>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</si>
  <si>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</si>
  <si>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</si>
  <si>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</si>
  <si>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</si>
  <si>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</si>
  <si>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</si>
  <si>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</si>
  <si>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</si>
  <si>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</si>
  <si>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</si>
  <si>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</si>
  <si>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</si>
  <si>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</si>
  <si>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</si>
  <si>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</si>
  <si>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</si>
  <si>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</si>
  <si>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</si>
  <si>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</si>
  <si>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</si>
  <si>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</si>
  <si>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</si>
  <si>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</si>
  <si>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</si>
  <si>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</si>
  <si>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</si>
  <si>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</si>
  <si>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</si>
  <si>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</si>
  <si>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</si>
  <si>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</si>
  <si>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</si>
  <si>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</si>
  <si>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</si>
  <si>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</si>
  <si>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</si>
  <si>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</si>
  <si>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</si>
  <si>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</si>
  <si>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</si>
  <si>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</si>
  <si>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</si>
  <si>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</si>
  <si>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</si>
  <si>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</si>
  <si>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</si>
  <si>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</si>
  <si>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</si>
  <si>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</si>
  <si>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</si>
  <si>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</si>
  <si>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</si>
  <si>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</si>
  <si>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</si>
  <si>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</si>
  <si>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</si>
  <si>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</si>
  <si>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</si>
  <si>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</si>
  <si>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</si>
  <si>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</si>
  <si>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</si>
  <si>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</si>
  <si>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</si>
  <si>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</si>
  <si>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</si>
  <si>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</si>
  <si>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</si>
  <si>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</si>
  <si>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</si>
  <si>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</si>
  <si>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</si>
  <si>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</si>
  <si>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</si>
  <si>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</si>
  <si>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</si>
  <si>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</si>
  <si>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</si>
  <si>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</si>
  <si>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</si>
  <si>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</si>
  <si>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</si>
  <si>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</si>
  <si>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</si>
  <si>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</si>
  <si>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</si>
  <si>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</si>
  <si>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</si>
  <si>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</si>
  <si>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</si>
  <si>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</si>
  <si>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</si>
  <si>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</si>
  <si>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</si>
  <si>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</si>
  <si>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</si>
  <si>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</si>
  <si>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</si>
  <si>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</si>
  <si>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</si>
  <si>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</si>
  <si>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</si>
  <si>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</si>
  <si>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</si>
  <si>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</si>
  <si>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</si>
  <si>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</si>
  <si>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</si>
  <si>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</si>
  <si>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</si>
  <si>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</si>
  <si>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</si>
  <si>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</si>
  <si>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</si>
  <si>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</si>
  <si>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</si>
  <si>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</si>
  <si>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</si>
  <si>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</si>
  <si>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</si>
  <si>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</si>
  <si>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</si>
  <si>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</si>
  <si>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</si>
  <si>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</si>
  <si>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</si>
  <si>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</si>
  <si>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</si>
  <si>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</si>
  <si>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</si>
  <si>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</si>
  <si>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</si>
  <si>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</si>
  <si>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</si>
  <si>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</si>
  <si>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</si>
  <si>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</si>
  <si>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</si>
  <si>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</si>
  <si>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</si>
  <si>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</si>
  <si>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</si>
  <si>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</si>
  <si>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</si>
  <si>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</si>
  <si>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</si>
  <si>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</si>
  <si>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</si>
  <si>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</si>
  <si>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</si>
  <si>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</si>
  <si>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</si>
  <si>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</si>
  <si>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</si>
  <si>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</si>
  <si>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</si>
  <si>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</si>
  <si>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</si>
  <si>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</si>
  <si>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</si>
  <si>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</si>
  <si>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</si>
  <si>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</si>
  <si>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</si>
  <si>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</si>
  <si>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</si>
  <si>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</si>
  <si>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</si>
  <si>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</si>
  <si>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</si>
  <si>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</si>
  <si>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</si>
  <si>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</si>
  <si>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</si>
  <si>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</si>
  <si>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</si>
  <si>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</si>
  <si>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</si>
  <si>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</si>
  <si>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</si>
  <si>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</si>
  <si>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</si>
  <si>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</si>
  <si>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</si>
  <si>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</si>
  <si>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</si>
  <si>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</si>
  <si>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</si>
  <si>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</si>
  <si>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</si>
  <si>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</si>
  <si>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</si>
  <si>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</si>
  <si>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</si>
  <si>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</si>
  <si>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</si>
  <si>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</si>
  <si>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</si>
  <si>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</si>
  <si>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</si>
  <si>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</si>
  <si>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</si>
  <si>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</si>
  <si>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</si>
  <si>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</si>
  <si>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</si>
  <si>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</si>
  <si>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</si>
  <si>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</si>
  <si>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</si>
  <si>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</si>
  <si>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</si>
  <si>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</si>
  <si>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</si>
  <si>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</si>
  <si>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</si>
  <si>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</si>
  <si>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</si>
  <si>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</si>
  <si>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</si>
  <si>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</si>
  <si>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</si>
  <si>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</si>
  <si>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</si>
  <si>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</si>
  <si>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</si>
  <si>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</si>
  <si>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</si>
  <si>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</si>
  <si>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</si>
  <si>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</si>
  <si>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</si>
  <si>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</si>
  <si>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</si>
  <si>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</si>
  <si>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</si>
  <si>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</si>
  <si>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</si>
  <si>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</si>
  <si>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</si>
  <si>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</si>
  <si>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</si>
  <si>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</si>
  <si>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</si>
  <si>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</si>
  <si>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</si>
  <si>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</si>
  <si>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</si>
  <si>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</si>
  <si>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</si>
  <si>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</si>
  <si>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</si>
  <si>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</si>
  <si>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</si>
  <si>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</si>
  <si>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</si>
  <si>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</si>
  <si>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</si>
  <si>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</si>
  <si>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</si>
  <si>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</si>
  <si>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</si>
  <si>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</si>
  <si>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</si>
  <si>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</si>
  <si>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</si>
  <si>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</si>
  <si>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</si>
  <si>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</si>
  <si>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</si>
  <si>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</si>
  <si>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</si>
  <si>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</si>
  <si>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</si>
  <si>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</si>
  <si>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</si>
  <si>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</si>
  <si>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</si>
  <si>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</si>
  <si>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</si>
  <si>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</si>
  <si>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</si>
  <si>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</si>
  <si>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</si>
  <si>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</si>
  <si>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</si>
  <si>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</si>
  <si>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</si>
  <si>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</si>
  <si>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</si>
  <si>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</si>
  <si>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</si>
  <si>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</si>
  <si>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</si>
  <si>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</si>
  <si>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</si>
  <si>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</si>
  <si>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</si>
  <si>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</si>
  <si>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</si>
  <si>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</si>
  <si>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</si>
  <si>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</si>
  <si>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</si>
  <si>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</si>
  <si>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</si>
  <si>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</si>
  <si>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</si>
  <si>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</si>
  <si>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</si>
  <si>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</si>
  <si>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</si>
  <si>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</si>
  <si>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</si>
  <si>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</si>
  <si>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</si>
  <si>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</si>
  <si>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</si>
  <si>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</si>
  <si>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</si>
  <si>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</si>
  <si>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</si>
  <si>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</si>
  <si>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</si>
  <si>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</si>
  <si>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</si>
  <si>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</si>
  <si>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</si>
  <si>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</si>
  <si>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</si>
  <si>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</si>
  <si>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</si>
  <si>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</si>
  <si>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</si>
  <si>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</si>
  <si>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</si>
  <si>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</si>
  <si>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</si>
  <si>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</si>
  <si>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</si>
  <si>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</si>
  <si>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</si>
  <si>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</si>
  <si>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</si>
  <si>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</si>
  <si>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</si>
  <si>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</si>
  <si>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</si>
  <si>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</si>
  <si>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</si>
  <si>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</si>
  <si>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</si>
  <si>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</si>
  <si>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</si>
  <si>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</si>
  <si>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</si>
  <si>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</si>
  <si>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</si>
  <si>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</si>
  <si>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</si>
  <si>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</si>
  <si>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</si>
  <si>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</si>
  <si>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</si>
  <si>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</si>
  <si>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</si>
  <si>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</si>
  <si>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</si>
  <si>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</si>
  <si>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</si>
  <si>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</si>
  <si>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</si>
  <si>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</si>
  <si>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</si>
  <si>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</si>
  <si>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</si>
  <si>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</si>
  <si>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</si>
  <si>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</si>
  <si>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</si>
  <si>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</si>
  <si>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</si>
  <si>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</si>
  <si>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</si>
  <si>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</si>
  <si>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</si>
  <si>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</si>
  <si>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</si>
  <si>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</si>
  <si>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</si>
  <si>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</si>
  <si>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</si>
  <si>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</si>
  <si>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</si>
  <si>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</si>
  <si>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</si>
  <si>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</si>
  <si>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</si>
  <si>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</si>
  <si>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</si>
  <si>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</si>
  <si>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</si>
  <si>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</si>
  <si>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</si>
  <si>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</si>
  <si>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</si>
  <si>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</si>
  <si>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</si>
  <si>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</si>
  <si>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</si>
  <si>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</si>
  <si>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</si>
  <si>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</si>
  <si>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</si>
  <si>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</si>
  <si>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</si>
  <si>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</si>
  <si>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</si>
  <si>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</si>
  <si>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</si>
  <si>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</si>
  <si>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</si>
  <si>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</si>
  <si>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</si>
  <si>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</si>
  <si>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</si>
  <si>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</si>
  <si>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</si>
  <si>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</si>
  <si>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</si>
  <si>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</si>
  <si>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</si>
  <si>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</si>
  <si>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</si>
  <si>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</si>
  <si>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</si>
  <si>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</si>
  <si>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</si>
  <si>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</si>
  <si>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</si>
  <si>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</si>
  <si>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</si>
  <si>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</si>
  <si>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</si>
  <si>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</si>
  <si>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</si>
  <si>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</si>
  <si>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</si>
  <si>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</si>
  <si>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</si>
  <si>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</si>
  <si>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</si>
  <si>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</si>
  <si>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</si>
  <si>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</si>
  <si>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</si>
  <si>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</si>
  <si>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</si>
  <si>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</si>
  <si>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</si>
  <si>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</si>
  <si>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</si>
  <si>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</si>
  <si>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</si>
  <si>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</si>
  <si>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</si>
  <si>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</si>
  <si>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</si>
  <si>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</si>
  <si>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</si>
  <si>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</si>
  <si>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</si>
  <si>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</si>
  <si>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</si>
  <si>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</si>
  <si>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</si>
  <si>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</si>
  <si>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</si>
  <si>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</si>
  <si>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</si>
  <si>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</si>
  <si>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</si>
  <si>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</si>
  <si>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</si>
  <si>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</si>
  <si>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</si>
  <si>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</si>
  <si>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</si>
  <si>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</si>
  <si>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</si>
  <si>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</si>
  <si>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</si>
  <si>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</si>
  <si>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</si>
  <si>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</si>
  <si>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</si>
  <si>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</si>
  <si>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</si>
  <si>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</si>
  <si>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</si>
  <si>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</si>
  <si>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</si>
  <si>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</si>
  <si>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</si>
  <si>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</si>
  <si>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</si>
  <si>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</si>
  <si>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</si>
  <si>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</si>
  <si>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</si>
  <si>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</si>
  <si>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</si>
  <si>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</si>
  <si>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</si>
  <si>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</si>
  <si>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</si>
  <si>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</si>
  <si>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</si>
  <si>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</si>
  <si>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</si>
  <si>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</si>
  <si>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</si>
  <si>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</si>
  <si>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</si>
  <si>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</si>
  <si>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</si>
  <si>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</si>
  <si>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</si>
  <si>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</si>
  <si>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</si>
  <si>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</si>
  <si>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</si>
  <si>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</si>
  <si>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</si>
  <si>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</si>
  <si>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</si>
  <si>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</si>
  <si>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</si>
  <si>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</si>
  <si>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</si>
  <si>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</si>
  <si>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</si>
  <si>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</si>
  <si>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</si>
  <si>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</si>
  <si>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</si>
  <si>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</si>
  <si>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</si>
  <si>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</si>
  <si>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</si>
  <si>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</si>
  <si>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</si>
  <si>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</si>
  <si>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</si>
  <si>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</si>
  <si>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</si>
  <si>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</si>
  <si>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</si>
  <si>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</si>
  <si>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</si>
  <si>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</si>
  <si>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</si>
  <si>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</si>
  <si>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</si>
  <si>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</si>
  <si>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</si>
  <si>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</si>
  <si>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</si>
  <si>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</si>
  <si>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</si>
  <si>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</si>
  <si>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</si>
  <si>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</si>
  <si>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</si>
  <si>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</si>
  <si>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</si>
  <si>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</si>
  <si>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</si>
  <si>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</si>
  <si>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</si>
  <si>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</si>
  <si>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</si>
  <si>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</si>
  <si>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</si>
  <si>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</si>
  <si>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</si>
  <si>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</si>
  <si>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</si>
  <si>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</si>
  <si>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</si>
  <si>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</si>
  <si>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</si>
  <si>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</si>
  <si>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</si>
  <si>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</si>
  <si>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</si>
  <si>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</si>
  <si>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</si>
  <si>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</si>
  <si>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</si>
  <si>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</si>
  <si>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</si>
  <si>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</si>
  <si>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</si>
  <si>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</si>
  <si>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</si>
  <si>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</si>
  <si>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</si>
  <si>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</si>
  <si>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</si>
  <si>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</si>
  <si>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</si>
  <si>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</si>
  <si>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</si>
  <si>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</si>
  <si>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</si>
  <si>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</si>
  <si>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</si>
  <si>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</si>
  <si>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</si>
  <si>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</si>
  <si>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</si>
  <si>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</si>
  <si>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</si>
  <si>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</si>
  <si>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</si>
  <si>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</si>
  <si>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</si>
  <si>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</si>
  <si>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</si>
  <si>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</si>
  <si>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</si>
  <si>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</si>
  <si>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</si>
  <si>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</si>
  <si>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</si>
  <si>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</si>
  <si>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</si>
  <si>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</si>
  <si>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</si>
  <si>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</si>
  <si>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</si>
  <si>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</si>
  <si>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</si>
  <si>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</si>
  <si>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</si>
  <si>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</si>
  <si>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</si>
  <si>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</si>
  <si>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</si>
  <si>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</si>
  <si>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</si>
  <si>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</si>
  <si>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</si>
  <si>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</si>
  <si>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</si>
  <si>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</si>
  <si>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</si>
  <si>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</si>
  <si>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</si>
  <si>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</si>
  <si>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</si>
  <si>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</si>
  <si>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</si>
  <si>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</si>
  <si>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</si>
  <si>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</si>
  <si>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</si>
  <si>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</si>
  <si>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</si>
  <si>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</si>
  <si>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</si>
  <si>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</si>
  <si>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</si>
  <si>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</si>
  <si>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</si>
  <si>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</si>
  <si>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</si>
  <si>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</si>
  <si>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</si>
  <si>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</si>
  <si>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</si>
  <si>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</si>
  <si>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</si>
  <si>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</si>
  <si>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</si>
  <si>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</si>
  <si>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</si>
  <si>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</si>
  <si>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</si>
  <si>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</si>
  <si>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</si>
  <si>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</si>
  <si>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</si>
  <si>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</si>
  <si>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</si>
  <si>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</si>
  <si>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</si>
  <si>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</si>
  <si>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</si>
  <si>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</si>
  <si>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</si>
  <si>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</si>
  <si>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</si>
  <si>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</si>
  <si>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</si>
  <si>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</si>
  <si>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</si>
  <si>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</si>
  <si>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</si>
  <si>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</si>
  <si>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</si>
  <si>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</si>
  <si>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</si>
  <si>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</si>
  <si>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</si>
  <si>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</si>
  <si>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</si>
  <si>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</si>
  <si>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</si>
  <si>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</si>
  <si>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</si>
  <si>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</si>
  <si>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</si>
  <si>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</si>
  <si>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</si>
  <si>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</si>
  <si>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</si>
  <si>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</si>
  <si>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</si>
  <si>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</si>
  <si>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</si>
  <si>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</si>
  <si>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</si>
  <si>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</si>
  <si>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</si>
  <si>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</si>
  <si>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</si>
  <si>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</si>
  <si>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</si>
  <si>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</si>
  <si>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</si>
  <si>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</si>
  <si>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</si>
  <si>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</si>
  <si>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</si>
  <si>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</si>
  <si>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</si>
  <si>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</si>
  <si>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</si>
  <si>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</si>
  <si>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</si>
  <si>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</si>
  <si>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</si>
  <si>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</si>
  <si>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</si>
  <si>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</si>
  <si>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</si>
  <si>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</si>
  <si>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</si>
  <si>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</si>
  <si>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</si>
  <si>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</si>
  <si>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</si>
  <si>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</si>
  <si>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</si>
  <si>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</si>
  <si>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</si>
  <si>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</si>
  <si>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</si>
  <si>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</si>
  <si>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</si>
  <si>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</si>
  <si>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</si>
  <si>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</si>
  <si>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</si>
  <si>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</si>
  <si>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</si>
  <si>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</si>
  <si>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</si>
  <si>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</si>
  <si>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</si>
  <si>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</si>
  <si>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</si>
  <si>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</si>
  <si>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</si>
  <si>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</si>
  <si>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</si>
  <si>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</si>
  <si>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</si>
  <si>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</si>
  <si>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</si>
  <si>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</si>
  <si>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</si>
  <si>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</si>
  <si>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</si>
  <si>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</si>
  <si>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</si>
  <si>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</si>
  <si>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</si>
  <si>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</si>
  <si>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</si>
  <si>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</si>
  <si>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</si>
  <si>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</si>
  <si>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</si>
  <si>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</si>
  <si>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</si>
  <si>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</si>
  <si>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</si>
  <si>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</si>
  <si>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</si>
  <si>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</si>
  <si>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</si>
  <si>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</si>
  <si>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</si>
  <si>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</si>
  <si>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</si>
  <si>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</si>
  <si>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</si>
  <si>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</si>
  <si>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</si>
  <si>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</si>
  <si>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</si>
  <si>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</si>
  <si>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</si>
  <si>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</si>
  <si>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</si>
  <si>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</si>
  <si>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</si>
  <si>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</si>
  <si>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</si>
  <si>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</si>
  <si>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</si>
  <si>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</si>
  <si>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</si>
  <si>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</si>
  <si>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</si>
  <si>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</si>
  <si>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</si>
  <si>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</si>
  <si>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</si>
  <si>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</si>
  <si>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</si>
  <si>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</si>
  <si>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</si>
  <si>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</si>
  <si>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</si>
  <si>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</si>
  <si>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</si>
  <si>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</si>
  <si>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</si>
  <si>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</si>
  <si>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</si>
  <si>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</si>
  <si>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</si>
  <si>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</si>
  <si>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</si>
  <si>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</si>
  <si>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</si>
  <si>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</si>
  <si>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</si>
  <si>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</si>
  <si>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</si>
  <si>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</si>
  <si>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</si>
  <si>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</si>
  <si>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</si>
  <si>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</si>
  <si>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</si>
  <si>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</si>
  <si>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</si>
  <si>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</si>
  <si>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</si>
  <si>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</si>
  <si>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</si>
  <si>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</si>
  <si>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</si>
  <si>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</si>
  <si>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</si>
  <si>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</si>
  <si>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</si>
  <si>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</si>
  <si>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</si>
  <si>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</si>
  <si>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</si>
  <si>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</si>
  <si>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</si>
  <si>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</si>
  <si>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</si>
  <si>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</si>
  <si>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</si>
  <si>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</si>
  <si>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</si>
  <si>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</si>
  <si>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</si>
  <si>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</si>
  <si>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</si>
  <si>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</si>
  <si>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</si>
  <si>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</si>
  <si>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</si>
  <si>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</si>
  <si>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</si>
  <si>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</si>
  <si>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</si>
  <si>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</si>
  <si>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</si>
  <si>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</si>
  <si>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</si>
  <si>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</si>
  <si>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</si>
  <si>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</si>
  <si>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</si>
  <si>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</si>
  <si>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</si>
  <si>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</si>
  <si>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</si>
  <si>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</si>
  <si>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</si>
  <si>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</si>
  <si>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</si>
  <si>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</si>
  <si>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</si>
  <si>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</si>
  <si>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</si>
  <si>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</si>
  <si>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</si>
  <si>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</si>
  <si>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</si>
  <si>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</si>
  <si>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</si>
  <si>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</si>
  <si>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</si>
  <si>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</si>
  <si>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</si>
  <si>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</si>
  <si>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</si>
  <si>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</si>
  <si>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</si>
  <si>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</si>
  <si>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</si>
  <si>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</si>
  <si>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</si>
  <si>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</si>
  <si>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</si>
  <si>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</si>
  <si>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</si>
  <si>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</si>
  <si>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</si>
  <si>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</si>
  <si>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</si>
  <si>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</si>
  <si>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</si>
  <si>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</si>
  <si>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</si>
  <si>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</si>
  <si>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</si>
  <si>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</si>
  <si>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</si>
  <si>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</si>
  <si>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</si>
  <si>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</si>
  <si>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</si>
  <si>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</si>
  <si>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</si>
  <si>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</si>
  <si>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</si>
  <si>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</si>
  <si>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</si>
  <si>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</si>
  <si>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</si>
  <si>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</si>
  <si>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</si>
  <si>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</si>
  <si>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</si>
  <si>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</si>
  <si>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</si>
  <si>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</si>
  <si>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</si>
  <si>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</si>
  <si>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</si>
  <si>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</si>
  <si>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</si>
  <si>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</si>
  <si>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</si>
  <si>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</si>
  <si>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</si>
  <si>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</si>
  <si>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</si>
  <si>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</si>
  <si>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</si>
  <si>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</si>
  <si>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</si>
  <si>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</si>
  <si>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</si>
  <si>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</si>
  <si>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</si>
  <si>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</si>
  <si>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</si>
  <si>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</si>
  <si>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</si>
  <si>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</si>
  <si>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</si>
  <si>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</si>
  <si>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</si>
  <si>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</si>
  <si>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</si>
  <si>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</si>
  <si>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</si>
  <si>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</si>
  <si>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</si>
  <si>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</si>
  <si>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</si>
  <si>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</si>
  <si>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</si>
  <si>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</si>
  <si>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</si>
  <si>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</si>
  <si>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</si>
  <si>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</si>
  <si>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</si>
  <si>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</si>
  <si>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</si>
  <si>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</si>
  <si>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</si>
  <si>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</si>
  <si>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</si>
  <si>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</si>
  <si>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</si>
  <si>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</si>
  <si>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</si>
  <si>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</si>
  <si>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</si>
  <si>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</si>
  <si>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</si>
  <si>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</si>
  <si>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</si>
  <si>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</si>
  <si>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</si>
  <si>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</si>
  <si>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</si>
  <si>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</si>
  <si>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</si>
  <si>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</si>
  <si>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</si>
  <si>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</si>
  <si>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</si>
  <si>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</si>
  <si>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</si>
  <si>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</si>
  <si>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</si>
  <si>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</si>
  <si>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</si>
  <si>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</si>
  <si>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</si>
  <si>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</si>
  <si>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</si>
  <si>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</si>
  <si>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</si>
  <si>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</si>
  <si>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</si>
  <si>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</si>
  <si>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</si>
  <si>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</si>
  <si>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</si>
  <si>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</si>
  <si>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</si>
  <si>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</si>
  <si>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</si>
  <si>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</si>
  <si>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</si>
  <si>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</si>
  <si>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</si>
  <si>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</si>
  <si>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</si>
  <si>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</si>
  <si>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</si>
  <si>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</si>
  <si>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</si>
  <si>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</si>
  <si>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</si>
  <si>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</si>
  <si>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</si>
  <si>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</si>
  <si>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</si>
  <si>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</si>
  <si>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</si>
  <si>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</si>
  <si>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</si>
  <si>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</si>
  <si>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</si>
  <si>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</si>
  <si>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</si>
  <si>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</si>
  <si>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</si>
  <si>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</si>
  <si>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</si>
  <si>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</si>
  <si>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</si>
  <si>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</si>
  <si>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</si>
  <si>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</si>
  <si>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</si>
  <si>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</si>
  <si>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</si>
  <si>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</si>
  <si>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</si>
  <si>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</si>
  <si>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</si>
  <si>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</si>
  <si>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</si>
  <si>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</si>
  <si>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</si>
  <si>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</si>
  <si>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</si>
  <si>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</si>
  <si>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</si>
  <si>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</si>
  <si>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</si>
  <si>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</si>
  <si>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</si>
  <si>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</si>
  <si>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</si>
  <si>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</si>
  <si>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</si>
  <si>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</si>
  <si>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</si>
  <si>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</si>
  <si>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</si>
  <si>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</si>
  <si>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</si>
  <si>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</si>
  <si>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</si>
  <si>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</si>
  <si>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</si>
  <si>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</si>
  <si>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</si>
  <si>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</si>
  <si>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</si>
  <si>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</si>
  <si>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</si>
  <si>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</si>
  <si>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</si>
  <si>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</si>
  <si>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</si>
  <si>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</si>
  <si>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</si>
  <si>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</si>
  <si>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</si>
  <si>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</si>
  <si>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</si>
  <si>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</si>
  <si>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</si>
  <si>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</si>
  <si>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</si>
  <si>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</si>
  <si>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</si>
  <si>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</si>
  <si>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</si>
  <si>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</si>
  <si>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</si>
  <si>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</si>
  <si>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</si>
  <si>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</si>
  <si>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</si>
  <si>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</si>
  <si>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</si>
  <si>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</si>
  <si>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</si>
  <si>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</si>
  <si>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</si>
  <si>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</si>
  <si>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</si>
  <si>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</si>
  <si>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</si>
  <si>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</si>
  <si>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</si>
  <si>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</si>
  <si>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</si>
  <si>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</si>
  <si>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</si>
  <si>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</si>
  <si>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</si>
  <si>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</si>
  <si>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</si>
  <si>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</si>
  <si>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</si>
  <si>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</si>
  <si>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</si>
  <si>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</si>
  <si>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</si>
  <si>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</si>
  <si>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</si>
  <si>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</si>
  <si>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</si>
  <si>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</si>
  <si>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</si>
  <si>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</si>
  <si>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</si>
  <si>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</si>
  <si>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</si>
  <si>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</si>
  <si>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</si>
  <si>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</si>
  <si>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</si>
  <si>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</si>
  <si>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</si>
  <si>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</si>
  <si>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</si>
  <si>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</si>
  <si>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</si>
  <si>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</si>
  <si>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</si>
  <si>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</si>
  <si>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</si>
  <si>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</si>
  <si>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</si>
  <si>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</si>
  <si>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</si>
  <si>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</si>
  <si>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</si>
  <si>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</si>
  <si>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</si>
  <si>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</si>
  <si>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</si>
  <si>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</si>
  <si>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</si>
  <si>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</si>
  <si>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</si>
  <si>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</si>
  <si>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</si>
  <si>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</si>
  <si>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</si>
  <si>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</si>
  <si>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</si>
  <si>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</si>
  <si>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</si>
  <si>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</si>
  <si>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</si>
  <si>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</si>
  <si>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</si>
  <si>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</si>
  <si>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</si>
  <si>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</si>
  <si>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</si>
  <si>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</si>
  <si>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</si>
  <si>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</si>
  <si>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</si>
  <si>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</si>
  <si>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</si>
  <si>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</si>
  <si>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</si>
  <si>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</si>
  <si>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</si>
  <si>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</si>
  <si>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</si>
  <si>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</si>
  <si>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</si>
  <si>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</si>
  <si>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</si>
  <si>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</si>
  <si>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</si>
  <si>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</si>
  <si>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</si>
  <si>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</si>
  <si>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</si>
  <si>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</si>
  <si>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</si>
  <si>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</si>
  <si>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</si>
  <si>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</si>
  <si>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</si>
  <si>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</si>
  <si>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</si>
  <si>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</si>
  <si>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</si>
  <si>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</si>
  <si>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</si>
  <si>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</si>
  <si>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</si>
  <si>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</si>
  <si>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</si>
  <si>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</si>
  <si>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</si>
  <si>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</si>
  <si>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</si>
  <si>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</si>
  <si>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</si>
  <si>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</si>
  <si>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</si>
  <si>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</si>
  <si>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</si>
  <si>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</si>
  <si>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</si>
  <si>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</si>
  <si>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</si>
  <si>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</si>
  <si>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</si>
  <si>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</si>
  <si>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</si>
  <si>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</si>
  <si>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</si>
  <si>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</si>
  <si>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</si>
  <si>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</si>
  <si>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</si>
  <si>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</si>
  <si>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</si>
  <si>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</si>
  <si>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</si>
  <si>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</si>
  <si>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</si>
  <si>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</si>
  <si>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</si>
  <si>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</si>
  <si>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</si>
  <si>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</si>
  <si>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</si>
  <si>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</si>
  <si>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</si>
  <si>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</si>
  <si>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</si>
  <si>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</si>
  <si>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</si>
  <si>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</si>
  <si>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</si>
  <si>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</si>
  <si>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</si>
  <si>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</si>
  <si>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</si>
  <si>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</si>
  <si>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</si>
  <si>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</si>
  <si>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</si>
  <si>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</si>
  <si>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</si>
  <si>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</si>
  <si>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</si>
  <si>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</si>
  <si>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</si>
  <si>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</si>
  <si>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</si>
  <si>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</si>
  <si>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</si>
  <si>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</si>
  <si>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</si>
  <si>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</si>
  <si>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</si>
  <si>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</si>
  <si>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</si>
  <si>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</si>
  <si>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</si>
  <si>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</si>
  <si>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</si>
  <si>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</si>
  <si>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</si>
  <si>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</si>
  <si>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</si>
  <si>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</si>
  <si>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</si>
  <si>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</si>
  <si>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</si>
  <si>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</si>
  <si>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</si>
  <si>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</si>
  <si>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</si>
  <si>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</si>
  <si>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</si>
  <si>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</si>
  <si>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</si>
  <si>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</si>
  <si>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</si>
  <si>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</si>
  <si>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</si>
  <si>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</si>
  <si>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</si>
  <si>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</si>
  <si>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</si>
  <si>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</si>
  <si>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</si>
  <si>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</si>
  <si>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</si>
  <si>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</si>
  <si>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</si>
  <si>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</si>
  <si>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</si>
  <si>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</si>
  <si>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</si>
  <si>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</si>
  <si>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</si>
  <si>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</si>
  <si>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</si>
  <si>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</si>
  <si>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</si>
  <si>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</si>
  <si>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</si>
  <si>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</si>
  <si>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</si>
  <si>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</si>
  <si>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</si>
  <si>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</si>
  <si>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</si>
  <si>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</si>
  <si>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</si>
  <si>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</si>
  <si>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</si>
  <si>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</si>
  <si>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</si>
  <si>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</si>
  <si>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</si>
  <si>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</si>
  <si>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</si>
  <si>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</si>
  <si>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</si>
  <si>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</si>
  <si>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</si>
  <si>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</si>
  <si>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</si>
  <si>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</si>
  <si>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</si>
  <si>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</si>
  <si>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</si>
  <si>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</si>
  <si>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</si>
  <si>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</si>
  <si>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</si>
  <si>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</si>
  <si>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</si>
  <si>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</si>
  <si>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</si>
  <si>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</si>
  <si>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</si>
  <si>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</si>
  <si>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</si>
  <si>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</si>
  <si>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</si>
  <si>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</si>
  <si>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</si>
  <si>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</si>
  <si>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</si>
  <si>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</si>
  <si>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</si>
  <si>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</si>
  <si>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</si>
  <si>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</si>
  <si>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</si>
  <si>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</si>
  <si>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</si>
  <si>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</si>
  <si>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</si>
  <si>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</si>
  <si>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</si>
  <si>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</si>
  <si>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</si>
  <si>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</si>
  <si>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</si>
  <si>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</si>
  <si>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</si>
  <si>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</si>
  <si>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</si>
  <si>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</si>
  <si>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</si>
  <si>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</si>
  <si>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</si>
  <si>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</si>
  <si>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</si>
  <si>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</si>
  <si>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</si>
  <si>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</si>
  <si>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</si>
  <si>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</si>
  <si>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</si>
  <si>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</si>
  <si>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</si>
  <si>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</si>
  <si>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</si>
  <si>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</si>
  <si>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</si>
  <si>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</si>
  <si>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</si>
  <si>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</si>
  <si>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</si>
  <si>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</si>
  <si>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</si>
  <si>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</si>
  <si>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</si>
  <si>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</si>
  <si>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</si>
  <si>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</si>
  <si>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</si>
  <si>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</si>
  <si>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</si>
  <si>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</si>
  <si>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</si>
  <si>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</si>
  <si>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</si>
  <si>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</si>
  <si>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</si>
  <si>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</si>
  <si>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</si>
  <si>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</si>
  <si>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</si>
  <si>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</si>
  <si>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</si>
  <si>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</si>
  <si>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</si>
  <si>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</si>
  <si>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</si>
  <si>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</si>
  <si>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</si>
  <si>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</si>
  <si>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</si>
  <si>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</si>
  <si>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</si>
  <si>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</si>
  <si>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</si>
  <si>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</si>
  <si>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</si>
  <si>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</si>
  <si>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</si>
  <si>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</si>
  <si>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</si>
  <si>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</si>
  <si>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</si>
  <si>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</si>
  <si>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</si>
  <si>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</si>
  <si>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</si>
  <si>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</si>
  <si>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</si>
  <si>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</si>
  <si>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</si>
  <si>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</si>
  <si>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</si>
  <si>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</si>
  <si>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</si>
  <si>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</si>
  <si>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</si>
  <si>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</si>
  <si>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</si>
  <si>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</si>
  <si>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</si>
  <si>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</si>
  <si>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</si>
  <si>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</si>
  <si>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</si>
  <si>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</si>
  <si>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</si>
  <si>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</si>
  <si>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</si>
  <si>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</si>
  <si>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</si>
  <si>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</si>
  <si>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</si>
  <si>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</si>
  <si>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</si>
  <si>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</si>
  <si>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</si>
  <si>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</si>
  <si>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</si>
  <si>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</si>
  <si>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</si>
  <si>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</si>
  <si>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</si>
  <si>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</si>
  <si>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</si>
  <si>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</si>
  <si>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</si>
  <si>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</si>
  <si>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</si>
  <si>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</si>
  <si>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</si>
  <si>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</si>
  <si>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</si>
  <si>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</si>
  <si>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</si>
  <si>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</si>
  <si>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</si>
  <si>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</si>
  <si>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</si>
  <si>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</si>
  <si>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</si>
  <si>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</si>
  <si>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</si>
  <si>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</si>
  <si>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</si>
  <si>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</si>
  <si>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</si>
  <si>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</si>
  <si>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</si>
  <si>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</si>
  <si>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</si>
  <si>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</si>
  <si>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</si>
  <si>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</si>
  <si>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</si>
  <si>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</si>
  <si>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</si>
  <si>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</si>
  <si>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</si>
  <si>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</si>
  <si>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</si>
  <si>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</si>
  <si>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</si>
  <si>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</si>
  <si>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</si>
  <si>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</si>
  <si>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</si>
  <si>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</si>
  <si>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</si>
  <si>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</si>
  <si>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</si>
  <si>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</si>
  <si>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</si>
  <si>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</si>
  <si>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</si>
  <si>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</si>
  <si>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</si>
  <si>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</si>
  <si>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</si>
  <si>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</si>
  <si>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</si>
  <si>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</si>
  <si>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</si>
  <si>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</si>
  <si>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</si>
  <si>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</si>
  <si>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</si>
  <si>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</si>
  <si>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</si>
  <si>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</si>
  <si>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</si>
  <si>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</si>
  <si>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</si>
  <si>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</si>
  <si>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</si>
  <si>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</si>
  <si>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</si>
  <si>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</si>
  <si>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</si>
  <si>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</si>
  <si>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</si>
  <si>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</si>
  <si>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</si>
  <si>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</si>
  <si>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</si>
  <si>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</si>
  <si>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</si>
  <si>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</si>
  <si>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</si>
  <si>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</si>
  <si>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</si>
  <si>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</si>
  <si>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</si>
  <si>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</si>
  <si>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</si>
  <si>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</si>
  <si>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</si>
  <si>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</si>
  <si>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</si>
  <si>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</si>
  <si>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</si>
  <si>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</si>
  <si>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</si>
  <si>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</si>
  <si>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</si>
  <si>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</si>
  <si>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</si>
  <si>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</si>
  <si>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</si>
  <si>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</si>
  <si>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</si>
  <si>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</si>
  <si>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</si>
  <si>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</si>
  <si>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</si>
  <si>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</si>
  <si>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</si>
  <si>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</si>
  <si>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</si>
  <si>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</si>
  <si>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</si>
  <si>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</si>
  <si>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</si>
  <si>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</si>
  <si>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</si>
  <si>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</si>
  <si>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</si>
  <si>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</si>
  <si>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</si>
  <si>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</si>
  <si>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</si>
  <si>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</si>
  <si>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</si>
  <si>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</si>
  <si>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</si>
  <si>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</si>
  <si>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</si>
  <si>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</si>
  <si>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</si>
  <si>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</si>
  <si>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</si>
  <si>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</si>
  <si>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</si>
  <si>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</si>
  <si>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</si>
  <si>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</si>
  <si>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</si>
  <si>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</si>
  <si>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</si>
  <si>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</si>
  <si>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</si>
  <si>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</si>
  <si>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</si>
  <si>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</si>
  <si>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</si>
  <si>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</si>
  <si>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</si>
  <si>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</si>
  <si>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</si>
  <si>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</si>
  <si>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</si>
  <si>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</si>
  <si>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</si>
  <si>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</si>
  <si>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</si>
  <si>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</si>
  <si>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</si>
  <si>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</si>
  <si>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</si>
  <si>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</si>
  <si>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</si>
  <si>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</si>
  <si>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</si>
  <si>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</si>
  <si>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</si>
  <si>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</si>
  <si>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</si>
  <si>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</si>
  <si>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</si>
  <si>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</si>
  <si>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</si>
  <si>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</si>
  <si>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</si>
  <si>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</si>
  <si>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</si>
  <si>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</si>
  <si>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</si>
  <si>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</si>
  <si>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</si>
  <si>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</si>
  <si>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</si>
  <si>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</si>
  <si>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</si>
  <si>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</si>
  <si>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</si>
  <si>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</si>
  <si>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</si>
  <si>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</si>
  <si>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</si>
  <si>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</si>
  <si>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</si>
  <si>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</si>
  <si>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</si>
  <si>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</si>
  <si>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</si>
  <si>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</si>
  <si>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</si>
  <si>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</si>
  <si>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</si>
  <si>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</si>
  <si>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</si>
  <si>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</si>
  <si>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</si>
  <si>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</si>
  <si>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</si>
  <si>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</si>
  <si>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</si>
  <si>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</si>
  <si>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</si>
  <si>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</si>
  <si>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</si>
  <si>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</si>
  <si>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</si>
  <si>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</si>
  <si>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</si>
  <si>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</si>
  <si>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</si>
  <si>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</si>
  <si>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</si>
  <si>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</si>
  <si>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</si>
  <si>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</si>
  <si>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</si>
  <si>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</si>
  <si>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</si>
  <si>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</si>
  <si>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</si>
  <si>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</si>
  <si>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</si>
  <si>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</si>
  <si>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</si>
  <si>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</si>
  <si>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</si>
  <si>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</si>
  <si>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</si>
  <si>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</si>
  <si>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</si>
  <si>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</si>
  <si>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</si>
  <si>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</si>
  <si>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</si>
  <si>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</si>
  <si>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</si>
  <si>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</si>
  <si>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</si>
  <si>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</si>
  <si>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</si>
  <si>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</si>
  <si>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</si>
  <si>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</si>
  <si>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</si>
  <si>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</si>
  <si>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</si>
  <si>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</si>
  <si>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</si>
  <si>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</si>
  <si>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</si>
  <si>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</si>
  <si>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</si>
  <si>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</si>
  <si>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</si>
  <si>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</si>
  <si>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</si>
  <si>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</si>
  <si>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</si>
  <si>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</si>
  <si>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</si>
  <si>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</si>
  <si>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</si>
  <si>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</si>
  <si>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</si>
  <si>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</si>
  <si>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</si>
  <si>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</si>
  <si>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</si>
  <si>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</si>
  <si>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</si>
  <si>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</si>
  <si>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</si>
  <si>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</si>
  <si>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</si>
  <si>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</si>
  <si>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</si>
  <si>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</si>
  <si>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</si>
  <si>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</si>
  <si>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</si>
  <si>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</si>
  <si>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</si>
  <si>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</si>
  <si>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</si>
  <si>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</si>
  <si>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</si>
  <si>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</si>
  <si>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</si>
  <si>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</si>
  <si>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</si>
  <si>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</si>
  <si>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</si>
  <si>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</si>
  <si>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</si>
  <si>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</si>
  <si>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</si>
  <si>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</si>
  <si>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</si>
  <si>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</si>
  <si>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</si>
  <si>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</si>
  <si>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</si>
  <si>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</si>
  <si>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</si>
  <si>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</si>
  <si>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</si>
  <si>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</si>
  <si>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</si>
  <si>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</si>
  <si>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</si>
  <si>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</si>
  <si>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</si>
  <si>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</si>
  <si>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</si>
  <si>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</si>
  <si>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</si>
  <si>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</si>
  <si>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</si>
  <si>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</si>
  <si>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</si>
  <si>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</si>
  <si>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</si>
  <si>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</si>
  <si>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</si>
  <si>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</si>
  <si>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</si>
  <si>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</si>
  <si>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</si>
  <si>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</si>
  <si>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</si>
  <si>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</si>
  <si>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</si>
  <si>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</si>
  <si>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</si>
  <si>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</si>
  <si>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</si>
  <si>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</si>
  <si>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</si>
  <si>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</si>
  <si>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</si>
  <si>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</si>
  <si>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</si>
  <si>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</si>
  <si>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</si>
  <si>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</si>
  <si>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</si>
  <si>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</si>
  <si>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</si>
  <si>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</si>
  <si>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</si>
  <si>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</si>
  <si>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</si>
  <si>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</si>
  <si>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</si>
  <si>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</si>
  <si>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</si>
  <si>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</si>
  <si>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</si>
  <si>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</si>
  <si>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</si>
  <si>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</si>
  <si>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</si>
  <si>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</si>
  <si>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</si>
  <si>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</si>
  <si>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</si>
  <si>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</si>
  <si>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</si>
  <si>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</si>
  <si>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</si>
  <si>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</si>
  <si>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</si>
  <si>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</si>
  <si>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</si>
  <si>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</si>
  <si>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</si>
  <si>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</si>
  <si>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</si>
  <si>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</si>
  <si>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</si>
  <si>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</si>
  <si>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</si>
  <si>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</si>
  <si>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</si>
  <si>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</si>
  <si>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</si>
  <si>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</si>
  <si>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</si>
  <si>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</si>
  <si>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</si>
  <si>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</si>
  <si>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</si>
  <si>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</si>
  <si>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</si>
  <si>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</si>
  <si>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</si>
  <si>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</si>
  <si>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</si>
  <si>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</si>
  <si>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</si>
  <si>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</si>
  <si>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</si>
  <si>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</si>
  <si>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</si>
  <si>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</si>
  <si>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</si>
  <si>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</si>
  <si>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</si>
  <si>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</si>
  <si>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</si>
  <si>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</si>
  <si>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</si>
  <si>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</si>
  <si>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</si>
  <si>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</si>
  <si>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</si>
  <si>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</si>
  <si>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</si>
  <si>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</si>
  <si>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</si>
  <si>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</si>
  <si>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</si>
  <si>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</si>
  <si>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</si>
  <si>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</si>
  <si>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</si>
  <si>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</si>
  <si>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</si>
  <si>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</si>
  <si>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</si>
  <si>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</si>
  <si>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</si>
  <si>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</si>
  <si>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</si>
  <si>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</si>
  <si>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</si>
  <si>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</si>
  <si>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</si>
  <si>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</si>
  <si>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</si>
  <si>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</si>
  <si>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</si>
  <si>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</si>
  <si>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</si>
  <si>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</si>
  <si>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</si>
  <si>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</si>
  <si>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</si>
  <si>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</si>
  <si>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</si>
  <si>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</si>
  <si>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</si>
  <si>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</si>
  <si>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</si>
  <si>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</si>
  <si>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</si>
  <si>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</si>
  <si>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</si>
  <si>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</si>
  <si>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</si>
  <si>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</si>
  <si>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</si>
  <si>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</si>
  <si>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</si>
  <si>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</si>
  <si>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</si>
  <si>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</si>
  <si>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</si>
  <si>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</si>
  <si>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</si>
  <si>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</si>
  <si>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</si>
  <si>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</si>
  <si>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</si>
  <si>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</si>
  <si>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</si>
  <si>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</si>
  <si>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</si>
  <si>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</si>
  <si>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</si>
  <si>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</si>
  <si>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</si>
  <si>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</si>
  <si>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</si>
  <si>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</si>
  <si>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</si>
  <si>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</si>
  <si>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</si>
  <si>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</si>
  <si>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</si>
  <si>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</si>
  <si>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</si>
  <si>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</si>
  <si>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</si>
  <si>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</si>
  <si>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</si>
  <si>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</si>
  <si>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</si>
  <si>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</si>
  <si>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</si>
  <si>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</si>
  <si>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</si>
  <si>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</si>
  <si>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</si>
  <si>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</si>
  <si>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</si>
  <si>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</si>
  <si>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</si>
  <si>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</si>
  <si>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</si>
  <si>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</si>
  <si>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</si>
  <si>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</si>
  <si>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</si>
  <si>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</si>
  <si>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</si>
  <si>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</si>
  <si>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</si>
  <si>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</si>
  <si>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</si>
  <si>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</si>
  <si>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</si>
  <si>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</si>
  <si>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</si>
  <si>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</si>
  <si>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</si>
  <si>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</si>
  <si>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</si>
  <si>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</si>
  <si>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</si>
  <si>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</si>
  <si>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</si>
  <si>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</si>
  <si>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</si>
  <si>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</si>
  <si>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</si>
  <si>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</si>
  <si>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</si>
  <si>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</si>
  <si>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</si>
  <si>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</si>
  <si>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</si>
  <si>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</si>
  <si>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</si>
  <si>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</si>
  <si>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</si>
  <si>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</si>
  <si>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</si>
  <si>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</si>
  <si>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</si>
  <si>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</si>
  <si>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</si>
  <si>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</si>
  <si>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</si>
  <si>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</si>
  <si>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</si>
  <si>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</si>
  <si>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</si>
  <si>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</si>
  <si>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</si>
  <si>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</si>
  <si>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</si>
  <si>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</si>
  <si>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</si>
  <si>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</si>
  <si>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</si>
  <si>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</si>
  <si>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</si>
  <si>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</si>
  <si>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</si>
  <si>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</si>
  <si>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</si>
  <si>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</si>
  <si>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</si>
  <si>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</si>
  <si>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</si>
  <si>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</si>
  <si>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</si>
  <si>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</si>
  <si>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</si>
  <si>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</si>
  <si>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</si>
  <si>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</si>
  <si>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</si>
  <si>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</si>
  <si>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</si>
  <si>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</si>
  <si>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</si>
  <si>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</si>
  <si>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</si>
  <si>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</si>
  <si>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</si>
  <si>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</si>
  <si>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</si>
  <si>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</si>
  <si>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</si>
  <si>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</si>
  <si>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</si>
  <si>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</si>
  <si>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</si>
  <si>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</si>
  <si>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</si>
  <si>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</si>
  <si>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</si>
  <si>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</si>
  <si>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</si>
  <si>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</si>
  <si>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</si>
  <si>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</si>
  <si>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</si>
  <si>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</si>
  <si>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</si>
  <si>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</si>
  <si>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</si>
  <si>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</si>
  <si>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</si>
  <si>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</si>
  <si>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</si>
  <si>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</si>
  <si>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</si>
  <si>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</si>
  <si>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</si>
  <si>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</si>
  <si>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</si>
  <si>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</si>
  <si>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</si>
  <si>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</si>
  <si>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</si>
  <si>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</si>
  <si>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</si>
  <si>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</si>
  <si>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</si>
  <si>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</si>
  <si>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</si>
  <si>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</si>
  <si>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</si>
  <si>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</si>
  <si>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</si>
  <si>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</si>
  <si>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</si>
  <si>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</si>
  <si>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</si>
  <si>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</si>
  <si>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</si>
  <si>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</si>
  <si>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</si>
  <si>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</si>
  <si>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</si>
  <si>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</si>
  <si>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</si>
  <si>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</si>
  <si>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</si>
  <si>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</si>
  <si>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</si>
  <si>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</si>
  <si>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</si>
  <si>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</si>
  <si>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</si>
  <si>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</si>
  <si>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</si>
  <si>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</si>
  <si>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</si>
  <si>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</si>
  <si>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</si>
  <si>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</si>
  <si>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</si>
  <si>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</si>
  <si>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</si>
  <si>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</si>
  <si>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</si>
  <si>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</si>
  <si>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</si>
  <si>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</si>
  <si>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</si>
  <si>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</si>
  <si>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</si>
  <si>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</si>
  <si>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</si>
  <si>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</si>
  <si>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</si>
  <si>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</si>
  <si>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</si>
  <si>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</si>
  <si>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</si>
  <si>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</si>
  <si>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</si>
  <si>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</si>
  <si>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</si>
  <si>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</si>
  <si>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</si>
  <si>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</si>
  <si>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</si>
  <si>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</si>
  <si>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</si>
  <si>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</si>
  <si>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</si>
  <si>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</si>
  <si>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</si>
  <si>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</si>
  <si>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</si>
  <si>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</si>
  <si>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</si>
  <si>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</si>
  <si>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</si>
  <si>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</si>
  <si>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</si>
  <si>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</si>
  <si>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</si>
  <si>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</si>
  <si>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</si>
  <si>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</si>
  <si>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</si>
  <si>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</si>
  <si>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</si>
  <si>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</si>
  <si>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</si>
  <si>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</si>
  <si>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</si>
  <si>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</si>
  <si>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</si>
  <si>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</si>
  <si>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</si>
  <si>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</si>
  <si>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</si>
  <si>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</si>
  <si>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</si>
  <si>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</si>
  <si>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</si>
  <si>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</si>
  <si>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</si>
  <si>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</si>
  <si>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</si>
  <si>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</si>
  <si>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</si>
  <si>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</si>
  <si>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</si>
  <si>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</si>
  <si>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</si>
  <si>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</si>
  <si>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</si>
  <si>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</si>
  <si>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</si>
  <si>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</si>
  <si>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</si>
  <si>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</si>
  <si>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</si>
  <si>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</si>
  <si>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</si>
  <si>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</si>
  <si>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</si>
  <si>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</si>
  <si>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</si>
  <si>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</si>
  <si>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</si>
  <si>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</si>
  <si>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</si>
  <si>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</si>
  <si>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</si>
  <si>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</si>
  <si>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</si>
  <si>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</si>
  <si>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</si>
  <si>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</si>
  <si>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</si>
  <si>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</si>
  <si>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</si>
  <si>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</si>
  <si>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</si>
  <si>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</si>
  <si>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</si>
  <si>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</si>
  <si>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</si>
  <si>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</si>
  <si>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</si>
  <si>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</si>
  <si>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</si>
  <si>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</si>
  <si>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</si>
  <si>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</si>
  <si>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</si>
  <si>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</si>
  <si>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</si>
  <si>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</si>
  <si>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</si>
  <si>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</si>
  <si>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</si>
  <si>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</si>
  <si>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</si>
  <si>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</si>
  <si>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</si>
  <si>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</si>
  <si>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</si>
  <si>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</si>
  <si>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</si>
  <si>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</si>
  <si>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</si>
  <si>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</si>
  <si>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</si>
  <si>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</si>
  <si>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</si>
  <si>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</si>
  <si>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</si>
  <si>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</si>
  <si>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</si>
  <si>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</si>
  <si>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</si>
  <si>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</si>
  <si>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</si>
  <si>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</si>
  <si>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</si>
  <si>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</si>
  <si>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</si>
  <si>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</si>
  <si>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</si>
  <si>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</si>
  <si>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</si>
  <si>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</si>
  <si>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</si>
  <si>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</si>
  <si>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</si>
  <si>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</si>
  <si>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</si>
  <si>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</si>
  <si>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</si>
  <si>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</si>
  <si>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</si>
  <si>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</si>
  <si>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</si>
  <si>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</si>
  <si>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</si>
  <si>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</si>
  <si>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</si>
  <si>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</si>
  <si>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</si>
  <si>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</si>
  <si>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</si>
  <si>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</si>
  <si>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</si>
  <si>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</si>
  <si>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</si>
  <si>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</si>
  <si>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</si>
  <si>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</si>
  <si>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</si>
  <si>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</si>
  <si>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</si>
  <si>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</si>
  <si>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</si>
  <si>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</si>
  <si>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</si>
  <si>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</si>
  <si>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</si>
  <si>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</si>
  <si>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</si>
  <si>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</si>
  <si>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</si>
  <si>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</si>
  <si>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</si>
  <si>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</si>
  <si>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</si>
  <si>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</si>
  <si>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</si>
  <si>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</si>
  <si>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</si>
  <si>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</si>
  <si>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</si>
  <si>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</si>
  <si>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</si>
  <si>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</si>
  <si>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</si>
  <si>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</si>
  <si>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</si>
  <si>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</si>
  <si>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</si>
  <si>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</si>
  <si>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</si>
  <si>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</si>
  <si>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</si>
  <si>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</si>
  <si>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</si>
  <si>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</si>
  <si>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</si>
  <si>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</si>
  <si>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</si>
  <si>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</si>
  <si>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</si>
  <si>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</si>
  <si>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</si>
  <si>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</si>
  <si>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</si>
  <si>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</si>
  <si>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</si>
  <si>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</si>
  <si>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</si>
  <si>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</si>
  <si>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</si>
  <si>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</si>
  <si>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</si>
  <si>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</si>
  <si>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</si>
  <si>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</si>
  <si>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</si>
  <si>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</si>
  <si>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</si>
  <si>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</si>
  <si>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</si>
  <si>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</si>
  <si>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</si>
  <si>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</si>
  <si>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</si>
  <si>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</si>
  <si>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</si>
  <si>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</si>
  <si>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</si>
  <si>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</si>
  <si>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</si>
  <si>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</si>
  <si>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</si>
  <si>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</si>
  <si>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</si>
  <si>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</si>
  <si>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</si>
  <si>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</si>
  <si>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</si>
  <si>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</si>
  <si>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</si>
  <si>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</si>
  <si>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</si>
  <si>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</si>
  <si>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</si>
  <si>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</si>
  <si>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</si>
  <si>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</si>
  <si>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</si>
  <si>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</si>
  <si>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</si>
  <si>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</si>
  <si>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</si>
  <si>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</si>
  <si>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</si>
  <si>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</si>
  <si>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</si>
  <si>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</si>
  <si>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</si>
  <si>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</si>
  <si>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</si>
  <si>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</si>
  <si>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</si>
  <si>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</si>
  <si>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</si>
  <si>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</si>
  <si>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</si>
  <si>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</si>
  <si>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</si>
  <si>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</si>
  <si>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</si>
  <si>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</si>
  <si>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</si>
  <si>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</si>
  <si>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</si>
  <si>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</si>
  <si>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</si>
  <si>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</si>
  <si>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</si>
  <si>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</si>
  <si>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</si>
  <si>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</si>
  <si>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</si>
  <si>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</si>
  <si>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</si>
  <si>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</si>
  <si>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</si>
  <si>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</si>
  <si>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</si>
  <si>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</si>
  <si>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</si>
  <si>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</si>
  <si>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</si>
  <si>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</si>
  <si>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</si>
  <si>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</si>
  <si>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</si>
  <si>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</si>
  <si>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</si>
  <si>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</si>
  <si>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</si>
  <si>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</si>
  <si>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</si>
  <si>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</si>
  <si>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</si>
  <si>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</si>
  <si>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</si>
  <si>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</si>
  <si>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</si>
  <si>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</si>
  <si>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</si>
  <si>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</si>
  <si>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</si>
  <si>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</si>
  <si>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</si>
  <si>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</si>
  <si>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</si>
  <si>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</si>
  <si>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</si>
  <si>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</si>
  <si>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</si>
  <si>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</si>
  <si>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</si>
  <si>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</si>
  <si>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</si>
  <si>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</si>
  <si>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</si>
  <si>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</si>
  <si>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</si>
  <si>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</si>
  <si>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</si>
  <si>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</si>
  <si>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</si>
  <si>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</si>
  <si>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</si>
  <si>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</si>
  <si>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</si>
  <si>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</si>
  <si>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</si>
  <si>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</si>
  <si>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</si>
  <si>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</si>
  <si>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</si>
  <si>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</si>
  <si>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</si>
  <si>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</si>
  <si>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</si>
  <si>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</si>
  <si>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</si>
  <si>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</si>
  <si>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</si>
  <si>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</si>
  <si>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</si>
  <si>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</si>
  <si>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</si>
  <si>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</si>
  <si>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</si>
  <si>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</si>
  <si>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</si>
  <si>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</si>
  <si>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</si>
  <si>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</si>
  <si>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</si>
  <si>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</si>
  <si>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</si>
  <si>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</si>
  <si>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</si>
  <si>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</si>
  <si>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</si>
  <si>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</si>
  <si>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</si>
  <si>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</si>
  <si>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</si>
  <si>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</si>
  <si>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</si>
  <si>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</si>
  <si>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</si>
  <si>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</si>
  <si>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</si>
  <si>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</si>
  <si>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</si>
  <si>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</si>
  <si>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</si>
  <si>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</si>
  <si>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</si>
  <si>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</si>
  <si>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</si>
  <si>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</si>
  <si>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</si>
  <si>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</si>
  <si>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</si>
  <si>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</si>
  <si>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</si>
  <si>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</si>
  <si>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</si>
  <si>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</si>
  <si>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</si>
  <si>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</si>
  <si>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</si>
  <si>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</si>
  <si>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</si>
  <si>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</si>
  <si>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</si>
  <si>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</si>
  <si>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</si>
  <si>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</si>
  <si>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</si>
  <si>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</si>
  <si>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</si>
  <si>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</si>
  <si>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</si>
  <si>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</si>
  <si>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</si>
  <si>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</si>
  <si>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</si>
  <si>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</si>
  <si>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</si>
  <si>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</si>
  <si>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</si>
  <si>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</si>
  <si>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</si>
  <si>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</si>
  <si>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</si>
  <si>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</si>
  <si>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</si>
  <si>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</si>
  <si>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</si>
  <si>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</si>
  <si>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</si>
  <si>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</si>
  <si>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</si>
  <si>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</si>
  <si>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</si>
  <si>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</si>
  <si>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</si>
  <si>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</si>
  <si>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</si>
  <si>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</si>
  <si>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</si>
  <si>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</si>
  <si>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</si>
  <si>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</si>
  <si>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</si>
  <si>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</si>
  <si>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</si>
  <si>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</si>
  <si>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</si>
  <si>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</si>
  <si>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</si>
  <si>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</si>
  <si>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</si>
  <si>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</si>
  <si>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</si>
  <si>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</si>
  <si>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</si>
  <si>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</si>
  <si>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</si>
  <si>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</si>
  <si>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</si>
  <si>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</si>
  <si>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</si>
  <si>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</si>
  <si>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</si>
  <si>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</si>
  <si>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</si>
  <si>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</si>
  <si>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</si>
  <si>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</si>
  <si>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</si>
  <si>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</si>
  <si>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</si>
  <si>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</si>
  <si>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</si>
  <si>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</si>
  <si>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</si>
  <si>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</si>
  <si>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</si>
  <si>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</si>
  <si>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</si>
  <si>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</si>
  <si>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</si>
  <si>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</si>
  <si>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</si>
  <si>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</si>
  <si>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</si>
  <si>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</si>
  <si>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</si>
  <si>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</si>
  <si>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</si>
  <si>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</si>
  <si>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</si>
  <si>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</si>
  <si>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</si>
  <si>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</si>
  <si>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</si>
  <si>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</si>
  <si>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</si>
  <si>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</si>
  <si>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</si>
  <si>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</si>
  <si>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</si>
  <si>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</si>
  <si>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</si>
  <si>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</si>
  <si>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</si>
  <si>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</si>
  <si>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</si>
  <si>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</si>
  <si>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</si>
  <si>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</si>
  <si>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</si>
  <si>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</si>
  <si>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</si>
  <si>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</si>
  <si>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</si>
  <si>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</si>
  <si>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</si>
  <si>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</si>
  <si>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</si>
  <si>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</si>
  <si>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</si>
  <si>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</si>
  <si>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</si>
  <si>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</si>
  <si>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</si>
  <si>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</si>
  <si>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</si>
  <si>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</si>
  <si>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</si>
  <si>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</si>
  <si>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</si>
  <si>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</si>
  <si>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</si>
  <si>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</si>
  <si>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</si>
  <si>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</si>
  <si>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</si>
  <si>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</si>
  <si>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</si>
  <si>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</si>
  <si>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</si>
  <si>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</si>
  <si>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</si>
  <si>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</si>
  <si>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</si>
  <si>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</si>
  <si>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</si>
  <si>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</si>
  <si>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</si>
  <si>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</si>
  <si>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</si>
  <si>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</si>
  <si>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</si>
  <si>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</si>
  <si>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</si>
  <si>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</si>
  <si>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</si>
  <si>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</si>
  <si>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</si>
  <si>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</si>
  <si>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</si>
  <si>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</si>
  <si>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</si>
  <si>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</si>
  <si>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</si>
  <si>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</si>
  <si>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</si>
  <si>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</si>
  <si>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</si>
  <si>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</si>
  <si>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</si>
  <si>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</si>
  <si>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</si>
  <si>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</si>
  <si>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</si>
  <si>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</si>
  <si>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</si>
  <si>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</si>
  <si>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</si>
  <si>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</si>
  <si>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</si>
  <si>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</si>
  <si>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</si>
  <si>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</si>
  <si>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</si>
  <si>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</si>
  <si>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</si>
  <si>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</si>
  <si>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</si>
  <si>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</si>
  <si>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</si>
  <si>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</si>
  <si>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</si>
  <si>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</si>
  <si>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</si>
  <si>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</si>
  <si>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</si>
  <si>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</si>
  <si>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</si>
  <si>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</si>
  <si>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</si>
  <si>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</si>
  <si>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</si>
  <si>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</si>
  <si>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</si>
  <si>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</si>
  <si>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</si>
  <si>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</si>
  <si>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</si>
  <si>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</si>
  <si>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</si>
  <si>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</si>
  <si>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</si>
  <si>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</si>
  <si>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</si>
  <si>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</si>
  <si>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</si>
  <si>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</si>
  <si>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</si>
  <si>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</si>
  <si>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</si>
  <si>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</si>
  <si>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</si>
  <si>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</si>
  <si>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</si>
  <si>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</si>
  <si>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</si>
  <si>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</si>
  <si>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</si>
  <si>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</si>
  <si>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</si>
  <si>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</si>
  <si>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</si>
  <si>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</si>
  <si>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</si>
  <si>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</si>
  <si>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</si>
  <si>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</si>
  <si>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</si>
  <si>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</si>
  <si>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</si>
  <si>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</si>
  <si>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</si>
  <si>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</si>
  <si>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</si>
  <si>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</si>
  <si>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</si>
  <si>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</si>
  <si>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</si>
  <si>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</si>
  <si>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</si>
  <si>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</si>
  <si>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</si>
  <si>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</si>
  <si>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</si>
  <si>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</si>
  <si>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</si>
  <si>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</si>
  <si>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</si>
  <si>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</si>
  <si>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</si>
  <si>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</si>
  <si>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</si>
  <si>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</si>
  <si>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</si>
  <si>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</si>
  <si>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</si>
  <si>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</si>
  <si>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</si>
  <si>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</si>
  <si>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</si>
  <si>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</si>
  <si>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</si>
  <si>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</si>
  <si>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</si>
  <si>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</si>
  <si>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</si>
  <si>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</si>
  <si>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</si>
  <si>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</si>
  <si>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</si>
  <si>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</si>
  <si>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</si>
  <si>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</si>
  <si>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</si>
  <si>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</si>
  <si>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</si>
  <si>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</si>
  <si>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</si>
  <si>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</si>
  <si>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</si>
  <si>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</si>
  <si>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</si>
  <si>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</si>
  <si>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</si>
  <si>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</si>
  <si>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</si>
  <si>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</si>
  <si>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</si>
  <si>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</si>
  <si>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</si>
  <si>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</si>
  <si>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</si>
  <si>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</si>
  <si>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</si>
  <si>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</si>
  <si>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</si>
  <si>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</si>
  <si>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</si>
  <si>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</si>
  <si>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</si>
  <si>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</si>
  <si>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</si>
  <si>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</si>
  <si>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</si>
  <si>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</si>
  <si>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</si>
  <si>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</si>
  <si>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</si>
  <si>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</si>
  <si>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</si>
  <si>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</si>
  <si>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</si>
  <si>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</si>
  <si>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</si>
  <si>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</si>
  <si>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</si>
  <si>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</si>
  <si>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</si>
  <si>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</si>
  <si>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</si>
  <si>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</si>
  <si>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</si>
  <si>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</si>
  <si>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</si>
  <si>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</si>
  <si>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</si>
  <si>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</si>
  <si>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</si>
  <si>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</si>
  <si>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</si>
  <si>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</si>
  <si>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</si>
  <si>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</si>
  <si>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</si>
  <si>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</si>
  <si>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</si>
  <si>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</si>
  <si>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</si>
  <si>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</si>
  <si>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</si>
  <si>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</si>
  <si>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</si>
  <si>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</si>
  <si>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</si>
  <si>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</si>
  <si>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</si>
  <si>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</si>
  <si>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</si>
  <si>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</si>
  <si>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</si>
  <si>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</si>
  <si>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</si>
  <si>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</si>
  <si>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</si>
  <si>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</si>
  <si>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</si>
  <si>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</si>
  <si>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</si>
  <si>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</si>
  <si>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</si>
  <si>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</si>
  <si>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</si>
  <si>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</si>
  <si>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</si>
  <si>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</si>
  <si>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</si>
  <si>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</si>
  <si>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</si>
  <si>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</si>
  <si>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</si>
  <si>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</si>
  <si>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</si>
  <si>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</si>
  <si>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</si>
  <si>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</si>
  <si>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</si>
  <si>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</si>
  <si>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</si>
  <si>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</si>
  <si>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</si>
  <si>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</si>
  <si>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</si>
  <si>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</si>
  <si>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</si>
  <si>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</si>
  <si>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</si>
  <si>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</si>
  <si>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</si>
  <si>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</si>
  <si>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</si>
  <si>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</si>
  <si>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</si>
  <si>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</si>
  <si>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</si>
  <si>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</si>
  <si>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</si>
  <si>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</si>
  <si>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</si>
  <si>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</si>
  <si>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</si>
  <si>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</si>
  <si>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</si>
  <si>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</si>
  <si>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</si>
  <si>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</si>
  <si>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</si>
  <si>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</si>
  <si>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</si>
  <si>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</si>
  <si>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</si>
  <si>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</si>
  <si>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</si>
  <si>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</si>
  <si>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</si>
  <si>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</si>
  <si>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</si>
  <si>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</si>
  <si>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</si>
  <si>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</si>
  <si>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</si>
  <si>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</si>
  <si>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</si>
  <si>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</si>
  <si>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</si>
  <si>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</si>
  <si>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</si>
  <si>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</si>
  <si>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</si>
  <si>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</si>
  <si>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</si>
  <si>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</si>
  <si>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</si>
  <si>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</si>
  <si>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</si>
  <si>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</si>
  <si>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</si>
  <si>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</si>
  <si>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</si>
  <si>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</si>
  <si>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</si>
  <si>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</si>
  <si>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</si>
  <si>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</si>
  <si>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</si>
  <si>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</si>
  <si>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</si>
  <si>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</si>
  <si>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</si>
  <si>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</si>
  <si>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</si>
  <si>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</si>
  <si>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</si>
  <si>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</si>
  <si>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</si>
  <si>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</si>
  <si>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</si>
  <si>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</si>
  <si>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</si>
  <si>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</si>
  <si>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</si>
  <si>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</si>
  <si>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</si>
  <si>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</si>
  <si>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</si>
  <si>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</si>
  <si>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</si>
  <si>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</si>
  <si>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</si>
  <si>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</si>
  <si>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</si>
  <si>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</si>
  <si>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</si>
  <si>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</si>
  <si>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</si>
  <si>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</si>
  <si>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</si>
  <si>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</si>
  <si>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</si>
  <si>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</si>
  <si>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</si>
  <si>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</si>
  <si>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</si>
  <si>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</si>
  <si>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</si>
  <si>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</si>
  <si>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</si>
  <si>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</si>
  <si>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</si>
  <si>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</si>
  <si>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</si>
  <si>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</si>
  <si>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</si>
  <si>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</si>
  <si>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</si>
  <si>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</si>
  <si>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</si>
  <si>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</si>
  <si>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</si>
  <si>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</si>
  <si>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</si>
  <si>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</si>
  <si>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</si>
  <si>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</si>
  <si>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</si>
  <si>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</si>
  <si>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</si>
  <si>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</si>
  <si>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</si>
  <si>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</si>
  <si>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</si>
  <si>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</si>
  <si>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</si>
  <si>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</si>
  <si>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</si>
  <si>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</si>
  <si>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</si>
  <si>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</si>
  <si>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</si>
  <si>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</si>
  <si>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</si>
  <si>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</si>
  <si>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</si>
  <si>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</si>
  <si>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</si>
  <si>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</si>
  <si>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</si>
  <si>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</si>
  <si>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</si>
  <si>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</si>
  <si>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</si>
  <si>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</si>
  <si>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</si>
  <si>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</si>
  <si>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</si>
  <si>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</si>
  <si>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</si>
  <si>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</si>
  <si>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</si>
  <si>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</si>
  <si>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</si>
  <si>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</si>
  <si>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</si>
  <si>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</si>
  <si>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</si>
  <si>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</si>
  <si>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</si>
  <si>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</si>
  <si>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</si>
  <si>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</si>
  <si>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</si>
  <si>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</si>
  <si>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</si>
  <si>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</si>
  <si>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</si>
  <si>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</si>
  <si>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</si>
  <si>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</si>
  <si>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</si>
  <si>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</si>
  <si>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</si>
  <si>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</si>
  <si>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</si>
  <si>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</si>
  <si>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</si>
  <si>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</si>
  <si>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</si>
  <si>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</si>
  <si>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</si>
  <si>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</si>
  <si>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</si>
  <si>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</si>
  <si>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</si>
  <si>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</si>
  <si>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</si>
  <si>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</si>
  <si>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</si>
  <si>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</si>
  <si>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</si>
  <si>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</si>
  <si>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</si>
  <si>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</si>
  <si>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</si>
  <si>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</si>
  <si>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</si>
  <si>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</si>
  <si>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</si>
  <si>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</si>
  <si>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</si>
  <si>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</si>
  <si>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</si>
  <si>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</si>
  <si>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</si>
  <si>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</si>
  <si>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</si>
  <si>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</si>
  <si>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</si>
  <si>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</si>
  <si>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</si>
  <si>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</si>
  <si>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</si>
  <si>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</si>
  <si>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</si>
  <si>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</si>
  <si>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</si>
  <si>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</si>
  <si>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</si>
  <si>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</si>
  <si>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</si>
  <si>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</si>
  <si>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</si>
  <si>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</si>
  <si>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</si>
  <si>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</si>
  <si>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</si>
  <si>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</si>
  <si>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</si>
  <si>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</si>
  <si>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</si>
  <si>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</si>
  <si>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</si>
  <si>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</si>
  <si>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</si>
  <si>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</si>
  <si>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</si>
  <si>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</si>
  <si>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</si>
  <si>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</si>
  <si>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</si>
  <si>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</si>
  <si>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</si>
  <si>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</si>
  <si>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</si>
  <si>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</si>
  <si>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</si>
  <si>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</si>
  <si>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</si>
  <si>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</si>
  <si>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</si>
  <si>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</si>
  <si>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</si>
  <si>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</si>
  <si>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</si>
  <si>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</si>
  <si>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</si>
  <si>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</si>
  <si>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</si>
  <si>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</si>
  <si>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</si>
  <si>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</si>
  <si>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</si>
  <si>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</si>
  <si>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</si>
  <si>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</si>
  <si>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</si>
  <si>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</si>
  <si>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</si>
  <si>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</si>
  <si>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</si>
  <si>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</si>
  <si>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</si>
  <si>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</si>
  <si>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</si>
  <si>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</si>
  <si>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</si>
  <si>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</si>
  <si>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</si>
  <si>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</si>
  <si>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</si>
  <si>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</si>
  <si>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</si>
  <si>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</si>
  <si>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</si>
  <si>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</si>
  <si>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</si>
  <si>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</si>
  <si>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</si>
  <si>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</si>
  <si>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</si>
  <si>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</si>
  <si>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</si>
  <si>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</si>
  <si>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</si>
  <si>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</si>
  <si>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</si>
  <si>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</si>
  <si>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</si>
  <si>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</si>
  <si>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</si>
  <si>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</si>
  <si>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</si>
  <si>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</si>
  <si>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</si>
  <si>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</si>
  <si>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</si>
  <si>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</si>
  <si>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</si>
  <si>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</si>
  <si>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</si>
  <si>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</si>
  <si>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</si>
  <si>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</si>
  <si>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</si>
  <si>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</si>
  <si>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</si>
  <si>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</si>
  <si>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</si>
  <si>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</si>
  <si>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</si>
  <si>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</si>
  <si>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</si>
  <si>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</si>
  <si>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</si>
  <si>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</si>
  <si>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</si>
  <si>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</si>
  <si>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</si>
  <si>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</si>
  <si>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</si>
  <si>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</si>
  <si>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</si>
  <si>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</si>
  <si>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</si>
  <si>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</si>
  <si>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</si>
  <si>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</si>
  <si>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</si>
  <si>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</si>
  <si>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</si>
  <si>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</si>
  <si>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</si>
  <si>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</si>
  <si>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</si>
  <si>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</si>
  <si>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</si>
  <si>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</si>
  <si>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</si>
  <si>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</si>
  <si>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</si>
  <si>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</si>
  <si>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</si>
  <si>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</si>
  <si>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</si>
  <si>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</si>
  <si>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</si>
  <si>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</si>
  <si>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</si>
  <si>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</si>
  <si>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</si>
  <si>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</si>
  <si>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</si>
  <si>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</si>
  <si>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</si>
  <si>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</si>
  <si>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</si>
  <si>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</si>
  <si>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</si>
  <si>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</si>
  <si>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</si>
  <si>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</si>
  <si>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</si>
  <si>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</si>
  <si>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</si>
  <si>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</si>
  <si>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</si>
  <si>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</si>
  <si>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</si>
  <si>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</si>
  <si>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</si>
  <si>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</si>
  <si>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</si>
  <si>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</si>
  <si>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</si>
  <si>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</si>
  <si>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</si>
  <si>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</si>
  <si>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</si>
  <si>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</si>
  <si>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</si>
  <si>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</si>
  <si>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</si>
  <si>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</si>
  <si>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</si>
  <si>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</si>
  <si>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</si>
  <si>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</si>
  <si>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</si>
  <si>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</si>
  <si>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</si>
  <si>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</si>
  <si>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</si>
  <si>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</si>
  <si>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</si>
  <si>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</si>
  <si>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</si>
  <si>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</si>
  <si>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</si>
  <si>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</si>
  <si>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</si>
  <si>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</si>
  <si>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</si>
  <si>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</si>
  <si>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</si>
  <si>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</si>
  <si>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</si>
  <si>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</si>
  <si>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</si>
  <si>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</si>
  <si>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</si>
  <si>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</si>
  <si>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</si>
  <si>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</si>
  <si>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</si>
  <si>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</si>
  <si>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</si>
  <si>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</si>
  <si>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</si>
  <si>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</si>
  <si>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</si>
  <si>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</si>
  <si>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</si>
  <si>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</si>
  <si>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</si>
  <si>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</si>
  <si>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</si>
  <si>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</si>
  <si>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</si>
  <si>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</si>
  <si>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</si>
  <si>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</si>
  <si>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</si>
  <si>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</si>
  <si>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</si>
  <si>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</si>
  <si>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</si>
  <si>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</si>
  <si>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</si>
  <si>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</si>
  <si>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</si>
  <si>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</si>
  <si>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</si>
  <si>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</si>
  <si>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</si>
  <si>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</si>
  <si>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</si>
  <si>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</si>
  <si>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</si>
  <si>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</si>
  <si>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</si>
  <si>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</si>
  <si>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</si>
  <si>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</si>
  <si>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</si>
  <si>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</si>
  <si>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</si>
  <si>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</si>
  <si>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</si>
  <si>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</si>
  <si>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</si>
  <si>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</si>
  <si>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</si>
  <si>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</si>
  <si>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</si>
  <si>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</si>
  <si>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</si>
  <si>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</si>
  <si>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</si>
  <si>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</si>
  <si>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</si>
  <si>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</si>
  <si>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</si>
  <si>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</si>
  <si>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</si>
  <si>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</si>
  <si>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</si>
  <si>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</si>
  <si>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</si>
  <si>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</si>
  <si>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</si>
  <si>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</si>
  <si>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</si>
  <si>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</si>
  <si>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</si>
  <si>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</si>
  <si>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</si>
  <si>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</si>
  <si>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</si>
  <si>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</si>
  <si>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</si>
  <si>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</si>
  <si>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</si>
  <si>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</si>
  <si>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</si>
  <si>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</si>
  <si>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</si>
  <si>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</si>
  <si>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</si>
  <si>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</si>
  <si>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</si>
  <si>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</si>
  <si>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</si>
  <si>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</si>
  <si>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</si>
  <si>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</si>
  <si>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</si>
  <si>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</si>
  <si>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</si>
  <si>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</si>
  <si>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</si>
  <si>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</si>
  <si>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</si>
  <si>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</si>
  <si>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</si>
  <si>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</si>
  <si>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</si>
  <si>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</si>
  <si>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</si>
  <si>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</si>
  <si>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</si>
  <si>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</si>
  <si>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</si>
  <si>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</si>
  <si>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</si>
  <si>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</si>
  <si>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</si>
  <si>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</si>
  <si>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</si>
  <si>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</si>
  <si>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</si>
  <si>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</si>
  <si>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</si>
  <si>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</si>
  <si>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</si>
  <si>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</si>
  <si>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</si>
  <si>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</si>
  <si>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</si>
  <si>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</si>
  <si>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</si>
  <si>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</si>
  <si>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</si>
  <si>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</si>
  <si>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</si>
  <si>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</si>
  <si>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</si>
  <si>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</si>
  <si>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</si>
  <si>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</si>
  <si>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</si>
  <si>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</si>
  <si>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</si>
  <si>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</si>
  <si>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</si>
  <si>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</si>
  <si>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</si>
  <si>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</si>
  <si>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</si>
  <si>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</si>
  <si>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</si>
  <si>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</si>
  <si>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</si>
  <si>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</si>
  <si>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</si>
  <si>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</si>
  <si>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</si>
  <si>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</si>
  <si>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</si>
  <si>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</si>
  <si>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</si>
  <si>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</si>
  <si>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</si>
  <si>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</si>
  <si>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</si>
  <si>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</si>
  <si>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</si>
  <si>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</si>
  <si>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</si>
  <si>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</si>
  <si>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</si>
  <si>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</si>
  <si>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</si>
  <si>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</si>
  <si>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</si>
  <si>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</si>
  <si>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</si>
  <si>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</si>
  <si>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</si>
  <si>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</si>
  <si>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</si>
  <si>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</si>
  <si>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</si>
  <si>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</si>
  <si>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</si>
  <si>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</si>
  <si>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</si>
  <si>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</si>
  <si>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</si>
  <si>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</si>
  <si>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</si>
  <si>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</si>
  <si>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</si>
  <si>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</si>
  <si>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</si>
  <si>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</si>
  <si>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</si>
  <si>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</si>
  <si>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</si>
  <si>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</si>
  <si>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</si>
  <si>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</si>
  <si>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</si>
  <si>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</si>
  <si>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</si>
  <si>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</si>
  <si>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</si>
  <si>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</si>
  <si>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</si>
  <si>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</si>
  <si>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</si>
  <si>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</si>
  <si>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</si>
  <si>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</si>
  <si>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</si>
  <si>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</si>
  <si>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</si>
  <si>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</si>
  <si>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</si>
  <si>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</si>
  <si>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</si>
  <si>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</si>
  <si>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</si>
  <si>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</si>
  <si>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</si>
  <si>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</si>
  <si>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</si>
  <si>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</si>
  <si>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</si>
  <si>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</si>
  <si>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</si>
  <si>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</si>
  <si>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</si>
  <si>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</si>
  <si>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</si>
  <si>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</si>
  <si>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</si>
  <si>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</si>
  <si>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</si>
  <si>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</si>
  <si>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</si>
  <si>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</si>
  <si>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</si>
  <si>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</si>
  <si>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</si>
  <si>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</si>
  <si>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</si>
  <si>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</si>
  <si>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</si>
  <si>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</si>
  <si>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</si>
  <si>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</si>
  <si>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</si>
  <si>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</si>
  <si>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</si>
  <si>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</si>
  <si>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</si>
  <si>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</si>
  <si>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</si>
  <si>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</si>
  <si>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</si>
  <si>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</si>
  <si>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</si>
  <si>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</si>
  <si>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</si>
  <si>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</si>
  <si>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</si>
  <si>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</si>
  <si>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</si>
  <si>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</si>
  <si>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</si>
  <si>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</si>
  <si>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</si>
  <si>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</si>
  <si>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</si>
  <si>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</si>
  <si>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</si>
  <si>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</si>
  <si>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</si>
  <si>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</si>
  <si>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</si>
  <si>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</si>
  <si>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</si>
  <si>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</si>
  <si>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</si>
  <si>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</si>
  <si>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</si>
  <si>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</si>
  <si>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</si>
  <si>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</si>
  <si>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</si>
  <si>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</si>
  <si>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</si>
  <si>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</si>
  <si>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</si>
  <si>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</si>
  <si>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</si>
  <si>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</si>
  <si>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</si>
  <si>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</si>
  <si>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</si>
  <si>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</si>
  <si>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</si>
  <si>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</si>
  <si>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</si>
  <si>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</si>
  <si>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</si>
  <si>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</si>
  <si>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</si>
  <si>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</si>
  <si>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</si>
  <si>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</si>
  <si>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</si>
  <si>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</si>
  <si>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</si>
  <si>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</si>
  <si>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</si>
  <si>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</si>
  <si>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</si>
  <si>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</si>
  <si>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</si>
  <si>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</si>
  <si>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</si>
  <si>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</si>
  <si>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</si>
  <si>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</si>
  <si>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</si>
  <si>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</si>
  <si>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</si>
  <si>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</si>
  <si>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</si>
  <si>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</si>
  <si>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</si>
  <si>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</si>
  <si>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</si>
  <si>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</si>
  <si>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</si>
  <si>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</si>
  <si>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</si>
  <si>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</si>
  <si>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</si>
  <si>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</si>
  <si>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</si>
  <si>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</si>
  <si>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</si>
  <si>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</si>
  <si>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</si>
  <si>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</si>
  <si>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</si>
  <si>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</si>
  <si>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</si>
  <si>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</si>
  <si>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</si>
  <si>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</si>
  <si>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</si>
  <si>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</si>
  <si>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</si>
  <si>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</si>
  <si>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</si>
  <si>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</si>
  <si>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</si>
  <si>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</si>
  <si>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</si>
  <si>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</si>
  <si>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</si>
  <si>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</si>
  <si>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</si>
  <si>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</si>
  <si>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</si>
  <si>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</si>
  <si>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</si>
  <si>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</si>
  <si>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</si>
  <si>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</si>
  <si>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</si>
  <si>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</si>
  <si>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</si>
  <si>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</si>
  <si>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</si>
  <si>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</si>
  <si>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</si>
  <si>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</si>
  <si>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</si>
  <si>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</si>
  <si>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</si>
  <si>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</si>
  <si>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</si>
  <si>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</si>
  <si>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</si>
  <si>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</si>
  <si>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</si>
  <si>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</si>
  <si>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</si>
  <si>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</si>
  <si>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</si>
  <si>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</si>
  <si>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</si>
  <si>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</si>
  <si>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</si>
  <si>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</si>
  <si>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</si>
  <si>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</si>
  <si>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</si>
  <si>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</si>
  <si>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</si>
  <si>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</si>
  <si>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</si>
  <si>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</si>
  <si>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</si>
  <si>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</si>
  <si>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</si>
  <si>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</si>
  <si>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</si>
  <si>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</si>
  <si>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</si>
  <si>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</si>
  <si>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</si>
  <si>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</si>
  <si>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</si>
  <si>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</si>
  <si>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</si>
  <si>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</si>
  <si>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</si>
  <si>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</si>
  <si>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</si>
  <si>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</si>
  <si>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</si>
  <si>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</si>
  <si>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</si>
  <si>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</si>
  <si>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</si>
  <si>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</si>
  <si>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</si>
  <si>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</si>
  <si>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</si>
  <si>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</si>
  <si>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</si>
  <si>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</si>
  <si>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</si>
  <si>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</si>
  <si>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</si>
  <si>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</si>
  <si>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</si>
  <si>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</si>
  <si>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</si>
  <si>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</si>
  <si>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</si>
  <si>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</si>
  <si>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</si>
  <si>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</si>
  <si>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</si>
  <si>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</si>
  <si>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</si>
  <si>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</si>
  <si>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</si>
  <si>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</si>
  <si>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</si>
  <si>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</si>
  <si>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</si>
  <si>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</si>
  <si>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</si>
  <si>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</si>
  <si>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</si>
  <si>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</si>
  <si>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</si>
  <si>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</si>
  <si>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</si>
  <si>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</si>
  <si>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</si>
  <si>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</si>
  <si>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</si>
  <si>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</si>
  <si>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</si>
  <si>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</si>
  <si>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</si>
  <si>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</si>
  <si>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</si>
  <si>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</si>
  <si>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</si>
  <si>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</si>
  <si>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</si>
  <si>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</si>
  <si>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</si>
  <si>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</si>
  <si>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</si>
  <si>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</si>
  <si>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</si>
  <si>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</si>
  <si>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</si>
  <si>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</si>
  <si>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</si>
  <si>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</si>
  <si>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</si>
  <si>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</si>
  <si>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</si>
  <si>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</si>
  <si>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</si>
  <si>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</si>
  <si>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</si>
  <si>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</si>
  <si>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</si>
  <si>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</si>
  <si>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</si>
  <si>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</si>
  <si>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</si>
  <si>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</si>
  <si>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</si>
  <si>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</si>
  <si>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</si>
  <si>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</si>
  <si>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</si>
  <si>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</si>
  <si>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</si>
  <si>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</si>
  <si>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</si>
  <si>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</si>
  <si>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</si>
  <si>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</si>
  <si>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</si>
  <si>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</si>
  <si>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</si>
  <si>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</si>
  <si>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</si>
  <si>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</si>
  <si>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</si>
  <si>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</si>
  <si>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</si>
  <si>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</si>
  <si>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</si>
  <si>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</si>
  <si>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</si>
  <si>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</si>
  <si>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</si>
  <si>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</si>
  <si>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</si>
  <si>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</si>
  <si>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</si>
  <si>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</si>
  <si>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</si>
  <si>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</si>
  <si>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</si>
  <si>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</si>
  <si>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</si>
  <si>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</si>
  <si>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</si>
  <si>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</si>
  <si>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</si>
  <si>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</si>
  <si>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</si>
  <si>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</si>
  <si>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</si>
  <si>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</si>
  <si>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</si>
  <si>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</si>
  <si>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</si>
  <si>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</si>
  <si>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</si>
  <si>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</si>
  <si>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</si>
  <si>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</si>
  <si>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</si>
  <si>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</si>
  <si>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</si>
  <si>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</si>
  <si>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</si>
  <si>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</si>
  <si>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</si>
  <si>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</si>
  <si>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</si>
  <si>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</si>
  <si>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</si>
  <si>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</si>
  <si>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</si>
  <si>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</si>
  <si>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</si>
  <si>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</si>
  <si>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</si>
  <si>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</si>
  <si>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</si>
  <si>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</si>
  <si>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</si>
  <si>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</si>
  <si>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</si>
  <si>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</si>
  <si>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</si>
  <si>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</si>
  <si>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</si>
  <si>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</si>
  <si>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</si>
  <si>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</si>
  <si>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</si>
  <si>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</si>
  <si>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</si>
  <si>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</si>
  <si>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</si>
  <si>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</si>
  <si>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</si>
  <si>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</si>
  <si>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</si>
  <si>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</si>
  <si>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</si>
  <si>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</si>
  <si>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</si>
  <si>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</si>
  <si>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</si>
  <si>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</si>
  <si>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</si>
  <si>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</si>
  <si>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</si>
  <si>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</si>
  <si>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</si>
  <si>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</si>
  <si>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</si>
  <si>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</si>
  <si>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</si>
  <si>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</si>
  <si>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</si>
  <si>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</si>
  <si>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</si>
  <si>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</si>
  <si>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</si>
  <si>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</si>
  <si>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</si>
  <si>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</si>
  <si>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</si>
  <si>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</si>
  <si>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</si>
  <si>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</si>
  <si>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</si>
  <si>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</si>
  <si>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</si>
  <si>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</si>
  <si>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</si>
  <si>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</si>
  <si>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</si>
  <si>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</si>
  <si>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</si>
  <si>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</si>
  <si>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</si>
  <si>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</si>
  <si>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</si>
  <si>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</si>
  <si>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</si>
  <si>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</si>
  <si>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</si>
  <si>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</si>
  <si>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</si>
  <si>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</si>
  <si>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</si>
  <si>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</si>
  <si>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</si>
  <si>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</si>
  <si>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</si>
  <si>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</si>
  <si>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</si>
  <si>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</si>
  <si>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</si>
  <si>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</si>
  <si>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</si>
  <si>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</si>
  <si>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</si>
  <si>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</si>
  <si>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</si>
  <si>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</si>
  <si>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</si>
  <si>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</si>
  <si>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</si>
  <si>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</si>
  <si>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</si>
  <si>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</si>
  <si>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</si>
  <si>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</si>
  <si>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</si>
  <si>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</si>
  <si>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</si>
  <si>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</si>
  <si>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</si>
  <si>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</si>
  <si>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</si>
  <si>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</si>
  <si>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</si>
  <si>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</si>
  <si>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</si>
  <si>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</si>
  <si>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</si>
  <si>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</si>
  <si>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</si>
  <si>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</si>
  <si>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</si>
  <si>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</si>
  <si>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</si>
  <si>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</si>
  <si>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</si>
  <si>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</si>
  <si>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</si>
  <si>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</si>
  <si>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</si>
  <si>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</si>
  <si>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</si>
  <si>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</si>
  <si>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</si>
  <si>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</si>
  <si>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</si>
  <si>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</si>
  <si>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</si>
  <si>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</si>
  <si>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</si>
  <si>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</si>
  <si>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</si>
  <si>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</si>
  <si>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</si>
  <si>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</si>
  <si>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</si>
  <si>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</si>
  <si>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</si>
  <si>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</si>
  <si>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</si>
  <si>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</si>
  <si>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</si>
  <si>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</si>
  <si>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</si>
  <si>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</si>
  <si>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</si>
  <si>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</si>
  <si>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</si>
  <si>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</si>
  <si>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</si>
  <si>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</si>
  <si>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</si>
  <si>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</si>
  <si>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</si>
  <si>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</si>
  <si>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</si>
  <si>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</si>
  <si>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</si>
  <si>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</si>
  <si>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</si>
  <si>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</si>
  <si>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</si>
  <si>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</si>
  <si>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</si>
  <si>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</si>
  <si>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</si>
  <si>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</si>
  <si>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</si>
  <si>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</si>
  <si>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</si>
  <si>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</si>
  <si>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</si>
  <si>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</si>
  <si>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</si>
  <si>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</si>
  <si>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</si>
  <si>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</si>
  <si>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</si>
  <si>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</si>
  <si>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</si>
  <si>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</si>
  <si>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</si>
  <si>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</si>
  <si>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</si>
  <si>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</si>
  <si>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</si>
  <si>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</si>
  <si>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</si>
  <si>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</si>
  <si>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</si>
  <si>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</si>
  <si>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</si>
  <si>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</si>
  <si>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</si>
  <si>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</si>
  <si>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</si>
  <si>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</si>
  <si>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</si>
  <si>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</si>
  <si>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</si>
  <si>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</si>
  <si>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</si>
  <si>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</si>
  <si>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</si>
  <si>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</si>
  <si>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</si>
  <si>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</si>
  <si>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</si>
  <si>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</si>
  <si>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</si>
  <si>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</si>
  <si>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</si>
  <si>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</si>
  <si>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</si>
  <si>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</si>
  <si>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</si>
  <si>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</si>
  <si>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</si>
  <si>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</si>
  <si>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</si>
  <si>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</si>
  <si>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</si>
  <si>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</si>
  <si>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</si>
  <si>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</si>
  <si>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</si>
  <si>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</si>
  <si>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</si>
  <si>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</si>
  <si>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</si>
  <si>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</si>
  <si>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</si>
  <si>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</si>
  <si>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</si>
  <si>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</si>
  <si>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</si>
  <si>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</si>
  <si>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</si>
  <si>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</si>
  <si>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</si>
  <si>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</si>
  <si>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</si>
  <si>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</si>
  <si>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</si>
  <si>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</si>
  <si>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</si>
  <si>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</si>
  <si>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</si>
  <si>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</si>
  <si>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</si>
  <si>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</si>
  <si>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</si>
  <si>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</si>
  <si>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</si>
  <si>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</si>
  <si>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</si>
  <si>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</si>
  <si>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</si>
  <si>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</si>
  <si>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</si>
  <si>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</si>
  <si>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</si>
  <si>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</si>
  <si>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</si>
  <si>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</si>
  <si>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</si>
  <si>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</si>
  <si>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</si>
  <si>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</si>
  <si>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</si>
  <si>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</si>
  <si>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</si>
  <si>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</si>
  <si>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</si>
  <si>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</si>
  <si>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</si>
  <si>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</si>
  <si>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</si>
  <si>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</si>
  <si>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</si>
  <si>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</si>
  <si>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</si>
  <si>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</si>
  <si>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</si>
  <si>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</si>
  <si>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</si>
  <si>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</si>
  <si>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</si>
  <si>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</si>
  <si>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</si>
  <si>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</si>
  <si>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</si>
  <si>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</si>
  <si>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</si>
  <si>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</si>
  <si>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</si>
  <si>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</si>
  <si>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</si>
  <si>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</si>
  <si>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</si>
  <si>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</si>
  <si>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</si>
  <si>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</si>
  <si>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</si>
  <si>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</si>
  <si>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</si>
  <si>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</si>
  <si>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</si>
  <si>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</si>
  <si>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</si>
  <si>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</si>
  <si>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</si>
  <si>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</si>
  <si>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</si>
  <si>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</si>
  <si>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</si>
  <si>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</si>
  <si>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</si>
  <si>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</si>
  <si>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</si>
  <si>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</si>
  <si>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</si>
  <si>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</si>
  <si>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</si>
  <si>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</si>
  <si>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</si>
  <si>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</si>
  <si>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</si>
  <si>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</si>
  <si>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</si>
  <si>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</si>
  <si>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</si>
  <si>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</si>
  <si>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</si>
  <si>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</si>
  <si>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</si>
  <si>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</si>
  <si>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</si>
  <si>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</si>
  <si>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</si>
  <si>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</si>
  <si>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</si>
  <si>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</si>
  <si>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</si>
  <si>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</si>
  <si>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</si>
  <si>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</si>
  <si>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</si>
  <si>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</si>
  <si>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</si>
  <si>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</si>
  <si>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</si>
  <si>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</si>
  <si>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</si>
  <si>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</si>
  <si>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</si>
  <si>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</si>
  <si>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</si>
  <si>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</si>
  <si>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</si>
  <si>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</si>
  <si>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</si>
  <si>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</si>
  <si>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</si>
  <si>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</si>
  <si>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</si>
  <si>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</si>
  <si>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</si>
  <si>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</si>
  <si>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</si>
  <si>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</si>
  <si>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</si>
  <si>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</si>
  <si>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</si>
  <si>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</si>
  <si>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</si>
  <si>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</si>
  <si>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</si>
  <si>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</si>
  <si>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</si>
  <si>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</si>
  <si>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</si>
  <si>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</si>
  <si>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</si>
  <si>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</si>
  <si>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</si>
  <si>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</si>
  <si>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</si>
  <si>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</si>
  <si>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</si>
  <si>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</si>
  <si>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</si>
  <si>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</si>
  <si>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</si>
  <si>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</si>
  <si>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</si>
  <si>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</si>
  <si>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</si>
  <si>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</si>
  <si>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</si>
  <si>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</si>
  <si>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</si>
  <si>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</si>
  <si>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</si>
  <si>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</si>
  <si>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</si>
  <si>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</si>
  <si>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</si>
  <si>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</si>
  <si>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</si>
  <si>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</si>
  <si>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</si>
  <si>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</si>
  <si>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</si>
  <si>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</si>
  <si>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</si>
  <si>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</si>
  <si>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</si>
  <si>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</si>
  <si>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</si>
  <si>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</si>
  <si>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</si>
  <si>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</si>
  <si>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</si>
  <si>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</si>
  <si>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</si>
  <si>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</si>
  <si>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</si>
  <si>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</si>
  <si>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</si>
  <si>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</si>
  <si>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</si>
  <si>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</si>
  <si>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</si>
  <si>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</si>
  <si>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</si>
  <si>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</si>
  <si>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</si>
  <si>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</si>
  <si>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</si>
  <si>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</si>
  <si>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</si>
  <si>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</si>
  <si>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</si>
  <si>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</si>
  <si>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</si>
  <si>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</si>
  <si>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</si>
  <si>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</si>
  <si>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</si>
  <si>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</si>
  <si>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</si>
  <si>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</si>
  <si>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</si>
  <si>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</si>
  <si>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</si>
  <si>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</si>
  <si>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</si>
  <si>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</si>
  <si>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</si>
  <si>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</si>
  <si>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</si>
  <si>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</si>
  <si>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</si>
  <si>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</si>
  <si>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</si>
  <si>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</si>
  <si>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</si>
  <si>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</si>
  <si>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</si>
  <si>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</si>
  <si>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</si>
  <si>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</si>
  <si>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</si>
  <si>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</si>
  <si>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</si>
  <si>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</si>
  <si>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</si>
  <si>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</si>
  <si>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</si>
  <si>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</si>
  <si>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</si>
  <si>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</si>
  <si>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</si>
  <si>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</si>
  <si>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</si>
  <si>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</si>
  <si>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</si>
  <si>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</si>
  <si>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</si>
  <si>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</si>
  <si>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</si>
  <si>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</si>
  <si>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</si>
  <si>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</si>
  <si>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</si>
  <si>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</si>
  <si>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</si>
  <si>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</si>
  <si>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</si>
  <si>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</si>
  <si>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</si>
  <si>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</si>
  <si>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</si>
  <si>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</si>
  <si>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</si>
  <si>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</si>
  <si>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</si>
  <si>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</si>
  <si>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</si>
  <si>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</si>
  <si>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</si>
  <si>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</si>
  <si>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</si>
  <si>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</si>
  <si>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</si>
  <si>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</si>
  <si>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</si>
  <si>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</si>
  <si>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</si>
  <si>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</si>
  <si>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</si>
  <si>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</si>
  <si>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</si>
  <si>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</si>
  <si>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</si>
  <si>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</si>
  <si>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</si>
  <si>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</si>
  <si>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</si>
  <si>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</si>
  <si>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</si>
  <si>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</si>
  <si>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</si>
  <si>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</si>
  <si>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</si>
  <si>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</si>
  <si>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</si>
  <si>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</si>
  <si>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</si>
  <si>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</si>
  <si>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</si>
  <si>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</si>
  <si>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</si>
  <si>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</si>
  <si>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</si>
  <si>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</si>
  <si>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</si>
  <si>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</si>
  <si>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</si>
  <si>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</si>
  <si>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</si>
  <si>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</si>
  <si>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</si>
  <si>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</si>
  <si>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</si>
  <si>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</si>
  <si>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</si>
  <si>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</si>
  <si>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</si>
  <si>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</si>
  <si>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</si>
  <si>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</si>
  <si>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</si>
  <si>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</si>
  <si>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</si>
  <si>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</si>
  <si>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</si>
  <si>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</si>
  <si>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</si>
  <si>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</si>
  <si>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</si>
  <si>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</si>
  <si>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</si>
  <si>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</si>
  <si>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</si>
  <si>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</si>
  <si>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</si>
  <si>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</si>
  <si>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</si>
  <si>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</si>
  <si>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</si>
  <si>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</si>
  <si>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</si>
  <si>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</si>
  <si>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</si>
  <si>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</si>
  <si>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</si>
  <si>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</si>
  <si>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</si>
  <si>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</si>
  <si>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</si>
  <si>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</si>
  <si>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</si>
  <si>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</si>
  <si>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</si>
  <si>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</si>
  <si>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</si>
  <si>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</si>
  <si>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</si>
  <si>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</si>
  <si>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</si>
  <si>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</si>
  <si>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</si>
  <si>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</si>
  <si>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</si>
  <si>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</si>
  <si>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</si>
  <si>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</si>
  <si>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</si>
  <si>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</si>
  <si>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</si>
  <si>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</si>
  <si>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</si>
  <si>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</si>
  <si>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</si>
  <si>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</si>
  <si>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</si>
  <si>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</si>
  <si>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</si>
  <si>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</si>
  <si>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</si>
  <si>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</si>
  <si>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</si>
  <si>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</si>
  <si>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</si>
  <si>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</si>
  <si>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</si>
  <si>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</si>
  <si>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</si>
  <si>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</si>
  <si>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</si>
  <si>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</si>
  <si>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</si>
  <si>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</si>
  <si>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</si>
  <si>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</si>
  <si>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</si>
  <si>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</si>
  <si>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</si>
  <si>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</si>
  <si>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</si>
  <si>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</si>
  <si>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</si>
  <si>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</si>
  <si>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</si>
  <si>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</si>
  <si>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</si>
  <si>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</si>
  <si>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</si>
  <si>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</si>
  <si>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</si>
  <si>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</si>
  <si>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</si>
  <si>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</si>
  <si>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</si>
  <si>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</si>
  <si>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</si>
  <si>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</si>
  <si>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</si>
  <si>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</si>
  <si>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</si>
  <si>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</si>
  <si>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</si>
  <si>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</si>
  <si>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</si>
  <si>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</si>
  <si>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</si>
  <si>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</si>
  <si>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</si>
  <si>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</si>
  <si>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</si>
  <si>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</si>
  <si>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</si>
  <si>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</si>
  <si>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</si>
  <si>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</si>
  <si>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</si>
  <si>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</si>
  <si>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</si>
  <si>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</si>
  <si>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</si>
  <si>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</si>
  <si>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</si>
  <si>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</si>
  <si>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</si>
  <si>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</si>
  <si>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</si>
  <si>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</si>
  <si>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</si>
  <si>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</si>
  <si>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</si>
  <si>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</si>
  <si>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</si>
  <si>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</si>
  <si>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</si>
  <si>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</si>
  <si>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</si>
  <si>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</si>
  <si>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</si>
  <si>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</si>
  <si>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</si>
  <si>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</si>
  <si>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</si>
  <si>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</si>
  <si>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</si>
  <si>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</si>
  <si>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</si>
  <si>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</si>
  <si>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</si>
  <si>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</si>
  <si>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</si>
  <si>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</si>
  <si>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</si>
  <si>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</si>
  <si>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</si>
  <si>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</si>
  <si>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</si>
  <si>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</si>
  <si>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</si>
  <si>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</si>
  <si>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</si>
  <si>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</si>
  <si>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</si>
  <si>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</si>
  <si>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</si>
  <si>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</si>
  <si>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</si>
  <si>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</si>
  <si>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</si>
  <si>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</si>
  <si>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</si>
  <si>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</si>
  <si>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</si>
  <si>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</si>
  <si>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</si>
  <si>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</si>
  <si>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</si>
  <si>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</si>
  <si>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</si>
  <si>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</si>
  <si>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</si>
  <si>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</si>
  <si>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</si>
  <si>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</si>
  <si>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</si>
  <si>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</si>
  <si>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</si>
  <si>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</si>
  <si>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</si>
  <si>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</si>
  <si>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</si>
  <si>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</si>
  <si>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</si>
  <si>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</si>
  <si>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</si>
  <si>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</si>
  <si>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</si>
  <si>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</si>
  <si>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</si>
  <si>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</si>
  <si>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</si>
  <si>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</si>
  <si>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</si>
  <si>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</si>
  <si>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</si>
  <si>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</si>
  <si>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</si>
  <si>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</si>
  <si>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</si>
  <si>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</si>
  <si>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</si>
  <si>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</si>
  <si>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</si>
  <si>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</si>
  <si>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</si>
  <si>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</si>
  <si>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</si>
  <si>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</si>
  <si>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</si>
  <si>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</si>
  <si>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</si>
  <si>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</si>
  <si>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</si>
  <si>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</si>
  <si>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</si>
  <si>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</si>
  <si>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</si>
  <si>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</si>
  <si>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</si>
  <si>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</si>
  <si>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</si>
  <si>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</si>
  <si>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</si>
  <si>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</si>
  <si>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</si>
  <si>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</si>
  <si>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</si>
  <si>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</si>
  <si>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</si>
  <si>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</si>
  <si>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</si>
  <si>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</si>
  <si>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</si>
  <si>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</si>
  <si>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</si>
  <si>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</si>
  <si>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</si>
  <si>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</si>
  <si>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</si>
  <si>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</si>
  <si>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</si>
  <si>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</si>
  <si>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</si>
  <si>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</si>
  <si>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</si>
  <si>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</si>
  <si>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</si>
  <si>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</si>
  <si>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</si>
  <si>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</si>
  <si>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</si>
  <si>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</si>
  <si>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</si>
  <si>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</si>
  <si>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</si>
  <si>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</si>
  <si>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</si>
  <si>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</si>
  <si>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</si>
  <si>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</si>
  <si>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</si>
  <si>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</si>
  <si>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</si>
  <si>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</si>
  <si>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</si>
  <si>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</si>
  <si>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</si>
  <si>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</si>
  <si>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</si>
  <si>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</si>
  <si>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</si>
  <si>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</si>
  <si>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</si>
  <si>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</si>
  <si>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</si>
  <si>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</si>
  <si>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</si>
  <si>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</si>
  <si>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</si>
  <si>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</si>
  <si>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</si>
  <si>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</si>
  <si>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</si>
  <si>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</si>
  <si>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</si>
  <si>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</si>
  <si>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</si>
  <si>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</si>
  <si>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</si>
  <si>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</si>
  <si>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</si>
  <si>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</si>
  <si>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</si>
  <si>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</si>
  <si>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</si>
  <si>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</si>
  <si>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</si>
  <si>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</si>
  <si>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</si>
  <si>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</si>
  <si>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</si>
  <si>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</si>
  <si>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</si>
  <si>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</si>
  <si>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</si>
  <si>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</si>
  <si>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</si>
  <si>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</si>
  <si>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</si>
  <si>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</si>
  <si>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</si>
  <si>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</si>
  <si>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</si>
  <si>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</si>
  <si>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</si>
  <si>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</si>
  <si>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</si>
  <si>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</si>
  <si>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</si>
  <si>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</si>
  <si>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</si>
  <si>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</si>
  <si>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</si>
  <si>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</si>
  <si>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</si>
  <si>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</si>
  <si>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</si>
  <si>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</si>
  <si>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</si>
  <si>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</si>
  <si>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</si>
  <si>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</si>
  <si>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</si>
  <si>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</si>
  <si>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</si>
  <si>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</si>
  <si>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</si>
  <si>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</si>
  <si>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</si>
  <si>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</si>
  <si>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</si>
  <si>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</si>
  <si>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</si>
  <si>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</si>
  <si>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</si>
  <si>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</si>
  <si>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</si>
  <si>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</si>
  <si>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</si>
  <si>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</si>
  <si>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</si>
  <si>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</si>
  <si>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</si>
  <si>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</si>
  <si>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</si>
  <si>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</si>
  <si>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</si>
  <si>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</si>
  <si>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</si>
  <si>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</si>
  <si>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</si>
  <si>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</si>
  <si>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</si>
  <si>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</si>
  <si>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</si>
  <si>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</si>
  <si>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</si>
  <si>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</si>
  <si>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</si>
  <si>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</si>
  <si>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</si>
  <si>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</si>
  <si>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</si>
  <si>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</si>
  <si>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</si>
  <si>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</si>
  <si>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</si>
  <si>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</si>
  <si>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</si>
  <si>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</si>
  <si>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</si>
  <si>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</si>
  <si>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</si>
  <si>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</si>
  <si>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</si>
  <si>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</si>
  <si>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</si>
  <si>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</si>
  <si>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</si>
  <si>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</si>
  <si>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</si>
  <si>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</si>
  <si>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</si>
  <si>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</si>
  <si>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</si>
  <si>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</si>
  <si>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</si>
  <si>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</si>
  <si>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</si>
  <si>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</si>
  <si>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</si>
  <si>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</si>
  <si>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</si>
  <si>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</si>
  <si>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</si>
  <si>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</si>
  <si>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</si>
  <si>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</si>
  <si>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</si>
  <si>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</si>
  <si>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</si>
  <si>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</si>
  <si>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</si>
  <si>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</si>
  <si>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</si>
  <si>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</si>
  <si>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</si>
  <si>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</si>
  <si>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</si>
  <si>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</si>
  <si>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</si>
  <si>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</si>
  <si>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</si>
  <si>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</si>
  <si>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</si>
  <si>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</si>
  <si>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</si>
  <si>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</si>
  <si>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</si>
  <si>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</si>
  <si>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</si>
  <si>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</si>
  <si>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</si>
  <si>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</si>
  <si>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</si>
  <si>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</si>
  <si>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</si>
  <si>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</si>
  <si>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</si>
  <si>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</si>
  <si>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</si>
  <si>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</si>
  <si>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</si>
  <si>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</si>
  <si>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</si>
  <si>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</si>
  <si>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</si>
  <si>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</si>
  <si>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</si>
  <si>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</si>
  <si>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</si>
  <si>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</si>
  <si>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</si>
  <si>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</si>
  <si>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</si>
  <si>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</si>
  <si>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</si>
  <si>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</si>
  <si>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</si>
  <si>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</si>
  <si>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</si>
  <si>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</si>
  <si>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</si>
  <si>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</si>
  <si>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</si>
  <si>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</si>
  <si>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</si>
  <si>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</si>
  <si>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</si>
  <si>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</si>
  <si>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</si>
  <si>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</si>
  <si>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</si>
  <si>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</si>
  <si>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</si>
  <si>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</si>
  <si>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</si>
  <si>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</si>
  <si>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</si>
  <si>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</si>
  <si>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</si>
  <si>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</si>
  <si>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</si>
  <si>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</si>
  <si>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</si>
  <si>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</si>
  <si>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</si>
  <si>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</si>
  <si>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</si>
  <si>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</si>
  <si>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</si>
  <si>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</si>
  <si>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</si>
  <si>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</si>
  <si>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</si>
  <si>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</si>
  <si>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</si>
  <si>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</si>
  <si>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</si>
  <si>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</si>
  <si>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</si>
  <si>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</si>
  <si>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</si>
  <si>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</si>
  <si>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</si>
  <si>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</si>
  <si>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</si>
  <si>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</si>
  <si>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</si>
  <si>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</si>
  <si>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</si>
  <si>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</si>
  <si>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</si>
  <si>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</si>
  <si>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</si>
  <si>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</si>
  <si>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</si>
  <si>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</si>
  <si>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</si>
  <si>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</si>
  <si>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</si>
  <si>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</si>
  <si>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</si>
  <si>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</si>
  <si>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</si>
  <si>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</si>
  <si>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</si>
  <si>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</si>
  <si>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</si>
  <si>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</si>
  <si>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</si>
  <si>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</si>
  <si>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</si>
  <si>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</si>
  <si>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</si>
  <si>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</si>
  <si>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</si>
  <si>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</si>
  <si>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</si>
  <si>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</si>
  <si>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</si>
  <si>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</si>
  <si>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</si>
  <si>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</si>
  <si>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</si>
  <si>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</si>
  <si>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</si>
  <si>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</si>
  <si>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</si>
  <si>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</si>
  <si>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</si>
  <si>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</si>
  <si>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</si>
  <si>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</si>
  <si>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</si>
  <si>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</si>
  <si>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</si>
  <si>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</si>
  <si>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</si>
  <si>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</si>
  <si>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</si>
  <si>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</si>
  <si>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</si>
  <si>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</si>
  <si>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</si>
  <si>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</si>
  <si>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</si>
  <si>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</si>
  <si>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</si>
  <si>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</si>
  <si>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</si>
  <si>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</si>
  <si>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</si>
  <si>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</si>
  <si>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</si>
  <si>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</si>
  <si>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</si>
  <si>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</si>
  <si>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</si>
  <si>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</si>
  <si>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</si>
  <si>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</si>
  <si>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</si>
  <si>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</si>
  <si>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</si>
  <si>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</si>
  <si>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</si>
  <si>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</si>
  <si>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</si>
  <si>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</si>
  <si>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</si>
  <si>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</si>
  <si>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</si>
  <si>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</si>
  <si>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</si>
  <si>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</si>
  <si>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</si>
  <si>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</si>
  <si>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</si>
  <si>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</si>
  <si>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</si>
  <si>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</si>
  <si>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</si>
  <si>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</si>
  <si>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</si>
  <si>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</si>
  <si>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</si>
  <si>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</si>
  <si>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</si>
  <si>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</si>
  <si>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</si>
  <si>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</si>
  <si>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</si>
  <si>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</si>
  <si>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</si>
  <si>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</si>
  <si>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</si>
  <si>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</si>
  <si>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</si>
  <si>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</si>
  <si>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</si>
  <si>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</si>
  <si>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</si>
  <si>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</si>
  <si>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</si>
  <si>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</si>
  <si>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</si>
  <si>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</si>
  <si>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</si>
  <si>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</si>
  <si>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</si>
  <si>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</si>
  <si>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</si>
  <si>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</si>
  <si>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</si>
  <si>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</si>
  <si>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</si>
  <si>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</si>
  <si>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</si>
  <si>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</si>
  <si>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</si>
  <si>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</si>
  <si>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</si>
  <si>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</si>
  <si>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</si>
  <si>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</si>
  <si>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</si>
  <si>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</si>
  <si>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</si>
  <si>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</si>
  <si>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</si>
  <si>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</si>
  <si>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</si>
  <si>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</si>
  <si>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</si>
  <si>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</si>
  <si>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</si>
  <si>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</si>
  <si>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</si>
  <si>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</si>
  <si>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</si>
  <si>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</si>
  <si>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</si>
  <si>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</si>
  <si>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</si>
  <si>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</si>
  <si>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</si>
  <si>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</si>
  <si>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</si>
  <si>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</si>
  <si>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</si>
  <si>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</si>
  <si>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</si>
  <si>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</si>
  <si>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</si>
  <si>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</si>
  <si>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</si>
  <si>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</si>
  <si>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</si>
  <si>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</si>
  <si>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</si>
  <si>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</si>
  <si>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</si>
  <si>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</si>
  <si>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</si>
  <si>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</si>
  <si>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</si>
  <si>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</si>
  <si>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</si>
  <si>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</si>
  <si>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</si>
  <si>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</si>
  <si>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</si>
  <si>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</si>
  <si>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</si>
  <si>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</si>
  <si>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</si>
  <si>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</si>
  <si>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</si>
  <si>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</si>
  <si>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</si>
  <si>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</si>
  <si>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</si>
  <si>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</si>
  <si>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</si>
  <si>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</si>
  <si>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</si>
  <si>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</si>
  <si>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</si>
  <si>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</si>
  <si>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</si>
  <si>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</si>
  <si>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</si>
  <si>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</si>
  <si>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</si>
  <si>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</si>
  <si>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</si>
  <si>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</si>
  <si>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</si>
  <si>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</si>
  <si>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</si>
  <si>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</si>
  <si>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</si>
  <si>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</si>
  <si>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</si>
  <si>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</si>
  <si>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</si>
  <si>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</si>
  <si>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</si>
  <si>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</si>
  <si>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</si>
  <si>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</si>
  <si>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</si>
  <si>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</si>
  <si>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</si>
  <si>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</si>
  <si>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</si>
  <si>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</si>
  <si>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</si>
  <si>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</si>
  <si>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</si>
  <si>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</si>
  <si>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</si>
  <si>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</si>
  <si>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</si>
  <si>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</si>
  <si>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</si>
  <si>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</si>
  <si>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</si>
  <si>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</si>
  <si>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</si>
  <si>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</si>
  <si>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</si>
  <si>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</si>
  <si>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</si>
  <si>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</si>
  <si>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</si>
  <si>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</si>
  <si>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</si>
  <si>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</si>
  <si>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</si>
  <si>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</si>
  <si>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</si>
  <si>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</si>
  <si>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</si>
  <si>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</si>
  <si>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</si>
  <si>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</si>
  <si>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</si>
  <si>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</si>
  <si>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</si>
  <si>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</si>
  <si>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</si>
  <si>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</si>
  <si>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</si>
  <si>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</si>
  <si>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</si>
  <si>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</si>
  <si>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</si>
  <si>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</si>
  <si>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</si>
  <si>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</si>
  <si>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</si>
  <si>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</si>
  <si>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</si>
  <si>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</si>
  <si>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</si>
  <si>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</si>
  <si>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</si>
  <si>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</si>
  <si>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</si>
  <si>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</si>
  <si>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</si>
  <si>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</si>
  <si>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</si>
  <si>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</si>
  <si>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</si>
  <si>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</si>
  <si>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</si>
  <si>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</si>
  <si>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</si>
  <si>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</si>
  <si>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</si>
  <si>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</si>
  <si>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</si>
  <si>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</si>
  <si>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</si>
  <si>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</si>
  <si>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</si>
  <si>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</si>
  <si>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</si>
  <si>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</si>
  <si>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</si>
  <si>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</si>
  <si>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</si>
  <si>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</si>
  <si>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</si>
  <si>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</si>
  <si>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</si>
  <si>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</si>
  <si>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</si>
  <si>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</si>
  <si>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</si>
  <si>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</si>
  <si>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</si>
  <si>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</si>
  <si>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</si>
  <si>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</si>
  <si>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</si>
  <si>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</si>
  <si>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</si>
  <si>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</si>
  <si>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</si>
  <si>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</si>
  <si>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</si>
  <si>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</si>
  <si>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</si>
  <si>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</si>
  <si>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</si>
  <si>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</si>
  <si>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</si>
  <si>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</si>
  <si>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</si>
  <si>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</si>
  <si>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</si>
  <si>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</si>
  <si>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</si>
  <si>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</si>
  <si>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</si>
  <si>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</si>
  <si>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</si>
  <si>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</si>
  <si>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</si>
  <si>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</si>
  <si>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</si>
  <si>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</si>
  <si>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</si>
  <si>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</si>
  <si>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</si>
  <si>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</si>
  <si>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</si>
  <si>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</si>
  <si>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</si>
  <si>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</si>
  <si>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</si>
  <si>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</si>
  <si>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</si>
  <si>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</si>
  <si>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</si>
  <si>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</si>
  <si>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</si>
  <si>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</si>
  <si>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</si>
  <si>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</si>
  <si>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</si>
  <si>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</si>
  <si>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</si>
  <si>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</si>
  <si>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</si>
  <si>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</si>
  <si>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</si>
  <si>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</si>
  <si>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</si>
  <si>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</si>
  <si>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</si>
  <si>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</si>
  <si>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</si>
  <si>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</si>
  <si>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</si>
  <si>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</si>
  <si>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</si>
  <si>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</si>
  <si>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</si>
  <si>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</si>
  <si>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</si>
  <si>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</si>
  <si>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</si>
  <si>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</si>
  <si>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</si>
  <si>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</si>
  <si>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</si>
  <si>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</si>
  <si>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</si>
  <si>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</si>
  <si>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</si>
  <si>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</si>
  <si>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</si>
  <si>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</si>
  <si>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</si>
  <si>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</si>
  <si>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</si>
  <si>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</si>
  <si>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</si>
  <si>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</si>
  <si>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</si>
  <si>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</si>
  <si>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</si>
  <si>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</si>
  <si>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</si>
  <si>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</si>
  <si>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</si>
  <si>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</si>
  <si>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</si>
  <si>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</si>
  <si>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</si>
  <si>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</si>
  <si>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</si>
  <si>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</si>
  <si>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</si>
  <si>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</si>
  <si>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</si>
  <si>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</si>
  <si>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</si>
  <si>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</si>
  <si>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</si>
  <si>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</si>
  <si>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</si>
  <si>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</si>
  <si>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</si>
  <si>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</si>
  <si>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</si>
  <si>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</si>
  <si>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</si>
  <si>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</si>
  <si>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</si>
  <si>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</si>
  <si>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</si>
  <si>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</si>
  <si>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</si>
  <si>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</si>
  <si>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</si>
  <si>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</si>
  <si>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</si>
  <si>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</si>
  <si>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</si>
  <si>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</si>
  <si>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</si>
  <si>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</si>
  <si>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</si>
  <si>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</si>
  <si>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</si>
  <si>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</si>
  <si>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</si>
  <si>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</si>
  <si>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</si>
  <si>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</si>
  <si>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</si>
  <si>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</si>
  <si>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</si>
  <si>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</si>
  <si>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</si>
  <si>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</si>
  <si>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</si>
  <si>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</si>
  <si>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</si>
  <si>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</si>
  <si>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</si>
  <si>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</si>
  <si>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</si>
  <si>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</si>
  <si>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</si>
  <si>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</si>
  <si>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</si>
  <si>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</si>
  <si>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</si>
  <si>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</si>
  <si>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</si>
  <si>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</si>
  <si>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</si>
  <si>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</si>
  <si>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</si>
  <si>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</si>
  <si>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</si>
  <si>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</si>
  <si>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</si>
  <si>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</si>
  <si>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</si>
  <si>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</si>
  <si>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</si>
  <si>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</si>
  <si>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</si>
  <si>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</si>
  <si>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</si>
  <si>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</si>
  <si>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</si>
  <si>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</si>
  <si>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</si>
  <si>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</si>
  <si>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</si>
  <si>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</si>
  <si>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</si>
  <si>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</si>
  <si>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</si>
  <si>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</si>
  <si>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</si>
  <si>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</si>
  <si>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</si>
  <si>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</si>
  <si>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</si>
  <si>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</si>
  <si>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</si>
  <si>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</si>
  <si>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</si>
  <si>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</si>
  <si>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</si>
  <si>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</si>
  <si>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</si>
  <si>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</si>
  <si>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</si>
  <si>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</si>
  <si>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</si>
  <si>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</si>
  <si>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</si>
  <si>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</si>
  <si>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</si>
  <si>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</si>
  <si>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</si>
  <si>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</si>
  <si>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</si>
  <si>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</si>
  <si>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</si>
  <si>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</si>
  <si>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</si>
  <si>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</si>
  <si>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</si>
  <si>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</si>
  <si>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</si>
  <si>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</si>
  <si>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</si>
  <si>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</si>
  <si>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</si>
  <si>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</si>
  <si>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</si>
  <si>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</si>
  <si>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</si>
  <si>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</si>
  <si>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</si>
  <si>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</si>
  <si>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</si>
  <si>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</si>
  <si>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</si>
  <si>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</si>
  <si>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</si>
  <si>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</si>
  <si>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</si>
  <si>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</si>
  <si>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</si>
  <si>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</si>
  <si>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</si>
  <si>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</si>
  <si>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</si>
  <si>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</si>
  <si>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</si>
  <si>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</si>
  <si>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</si>
  <si>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</si>
  <si>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</si>
  <si>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</si>
  <si>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</si>
  <si>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</si>
  <si>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</si>
  <si>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</si>
  <si>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</si>
  <si>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</si>
  <si>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</si>
  <si>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</si>
  <si>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</si>
  <si>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</si>
  <si>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</si>
  <si>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</si>
  <si>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</si>
  <si>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</si>
  <si>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</si>
  <si>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</si>
  <si>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</si>
  <si>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</si>
  <si>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</si>
  <si>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</si>
  <si>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</si>
  <si>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</si>
  <si>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</si>
  <si>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</si>
  <si>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</si>
  <si>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</si>
  <si>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</si>
  <si>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</si>
  <si>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</si>
  <si>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</si>
  <si>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</si>
  <si>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</si>
  <si>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</si>
  <si>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</si>
  <si>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</si>
  <si>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</si>
  <si>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</si>
  <si>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</si>
  <si>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</si>
  <si>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</si>
  <si>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</si>
  <si>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</si>
  <si>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</si>
  <si>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</si>
  <si>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</si>
  <si>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</si>
  <si>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</si>
  <si>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</si>
  <si>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</si>
  <si>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</si>
  <si>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</si>
  <si>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</si>
  <si>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</si>
  <si>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</si>
  <si>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</si>
  <si>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</si>
  <si>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</si>
  <si>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</si>
  <si>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</si>
  <si>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</si>
  <si>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</si>
  <si>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</si>
  <si>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</si>
  <si>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</si>
  <si>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</si>
  <si>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</si>
  <si>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</si>
  <si>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</si>
  <si>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</si>
  <si>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</si>
  <si>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</si>
  <si>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</si>
  <si>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</si>
  <si>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</si>
  <si>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</si>
  <si>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</si>
  <si>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</si>
  <si>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</si>
  <si>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</si>
  <si>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</si>
  <si>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</si>
  <si>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</si>
  <si>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</si>
  <si>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</si>
  <si>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</si>
  <si>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</si>
  <si>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</si>
  <si>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</si>
  <si>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</si>
  <si>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</si>
  <si>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</si>
  <si>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</si>
  <si>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</si>
  <si>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</si>
  <si>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</si>
  <si>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</si>
  <si>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</si>
  <si>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</si>
  <si>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</si>
  <si>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</si>
  <si>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</si>
  <si>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</si>
  <si>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</si>
  <si>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</si>
  <si>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</si>
  <si>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</si>
  <si>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</si>
  <si>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</si>
  <si>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</si>
  <si>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</si>
  <si>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</si>
  <si>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</si>
  <si>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</si>
  <si>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</si>
  <si>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</si>
  <si>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</si>
  <si>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</si>
  <si>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</si>
  <si>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</si>
  <si>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</si>
  <si>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</si>
  <si>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</si>
  <si>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</si>
  <si>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</si>
  <si>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</si>
  <si>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</si>
  <si>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</si>
  <si>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</si>
  <si>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</si>
  <si>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</si>
  <si>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</si>
  <si>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</si>
  <si>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</si>
  <si>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</si>
  <si>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</si>
  <si>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</si>
  <si>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</si>
  <si>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</si>
  <si>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</si>
  <si>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</si>
  <si>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</si>
  <si>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</si>
  <si>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</si>
  <si>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</si>
  <si>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</si>
  <si>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</si>
  <si>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</si>
  <si>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</si>
  <si>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</si>
  <si>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</si>
  <si>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</si>
  <si>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</si>
  <si>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</si>
  <si>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</si>
  <si>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</si>
  <si>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</si>
  <si>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</si>
  <si>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</si>
  <si>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</si>
  <si>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</si>
  <si>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</si>
  <si>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</si>
  <si>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</si>
  <si>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</si>
  <si>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</si>
  <si>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</si>
  <si>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</si>
  <si>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</si>
  <si>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</si>
  <si>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</si>
  <si>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</si>
  <si>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</si>
  <si>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</si>
  <si>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</si>
  <si>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</si>
  <si>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</si>
  <si>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</si>
  <si>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</si>
  <si>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</si>
  <si>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</si>
  <si>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</si>
  <si>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</si>
  <si>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</si>
  <si>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</si>
  <si>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</si>
  <si>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</si>
  <si>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</si>
  <si>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</si>
  <si>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</si>
  <si>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</si>
  <si>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</si>
  <si>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</si>
  <si>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</si>
  <si>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</si>
  <si>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</si>
  <si>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</si>
  <si>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</si>
  <si>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</si>
  <si>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</si>
  <si>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</si>
  <si>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</si>
  <si>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</si>
  <si>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</si>
  <si>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</si>
  <si>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</si>
  <si>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</si>
  <si>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</si>
  <si>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</si>
  <si>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</si>
  <si>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</si>
  <si>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</si>
  <si>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</si>
  <si>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</si>
  <si>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</si>
  <si>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</si>
  <si>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</si>
  <si>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</si>
  <si>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</si>
  <si>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</si>
  <si>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</si>
  <si>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</si>
  <si>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</si>
  <si>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</si>
  <si>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</si>
  <si>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</si>
  <si>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</si>
  <si>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</si>
  <si>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</si>
  <si>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</si>
  <si>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</si>
  <si>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</si>
  <si>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</si>
  <si>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</si>
  <si>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</si>
  <si>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</si>
  <si>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</si>
  <si>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</si>
  <si>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</si>
  <si>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</si>
  <si>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</si>
  <si>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</si>
  <si>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</si>
  <si>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</si>
  <si>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</si>
  <si>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</si>
  <si>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</si>
  <si>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</si>
  <si>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</si>
  <si>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</si>
  <si>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</si>
  <si>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</si>
  <si>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</si>
  <si>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</si>
  <si>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</si>
  <si>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</si>
  <si>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</si>
  <si>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</si>
  <si>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</si>
  <si>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</si>
  <si>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</si>
  <si>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</si>
  <si>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</si>
  <si>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</si>
  <si>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</si>
  <si>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</si>
  <si>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</si>
  <si>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</si>
  <si>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</si>
  <si>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</si>
  <si>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</si>
  <si>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</si>
  <si>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</si>
  <si>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</si>
  <si>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</si>
  <si>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</si>
  <si>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</si>
  <si>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</si>
  <si>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</si>
  <si>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</si>
  <si>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</si>
  <si>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</si>
  <si>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</si>
  <si>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</si>
  <si>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</si>
  <si>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</si>
  <si>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</si>
  <si>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</si>
  <si>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</si>
  <si>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</si>
  <si>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</si>
  <si>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</si>
  <si>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</si>
  <si>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</si>
  <si>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</si>
  <si>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</si>
  <si>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</si>
  <si>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</si>
  <si>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</si>
  <si>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</si>
  <si>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</si>
  <si>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</si>
  <si>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</si>
  <si>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</si>
  <si>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</si>
  <si>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</si>
  <si>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</si>
  <si>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</si>
  <si>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</si>
  <si>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</si>
  <si>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</si>
  <si>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</si>
  <si>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</si>
  <si>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</si>
  <si>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</si>
  <si>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</si>
  <si>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</si>
  <si>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</si>
  <si>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</si>
  <si>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</si>
  <si>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</si>
  <si>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</si>
  <si>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</si>
  <si>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</si>
  <si>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</si>
  <si>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</si>
  <si>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</si>
  <si>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</si>
  <si>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</si>
  <si>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</si>
  <si>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</si>
  <si>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</si>
  <si>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</si>
  <si>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</si>
  <si>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</si>
  <si>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</si>
  <si>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</si>
  <si>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</si>
  <si>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</si>
  <si>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</si>
  <si>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</si>
  <si>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</si>
  <si>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</si>
  <si>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</si>
  <si>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</si>
  <si>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</si>
  <si>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</si>
  <si>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</si>
  <si>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</si>
  <si>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</si>
  <si>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</si>
  <si>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</si>
  <si>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</si>
  <si>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</si>
  <si>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</si>
  <si>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</si>
  <si>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</si>
  <si>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</si>
  <si>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</si>
  <si>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</si>
  <si>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</si>
  <si>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</si>
  <si>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</si>
  <si>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</si>
  <si>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</si>
  <si>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</si>
  <si>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</si>
  <si>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</si>
  <si>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</si>
  <si>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</si>
  <si>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</si>
  <si>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</si>
  <si>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</si>
  <si>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</si>
  <si>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</si>
  <si>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</si>
  <si>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</si>
  <si>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</si>
  <si>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</si>
  <si>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</si>
  <si>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</si>
  <si>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</si>
  <si>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</si>
  <si>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</si>
  <si>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</si>
  <si>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</si>
  <si>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</si>
  <si>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</si>
  <si>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</si>
  <si>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</si>
  <si>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</si>
  <si>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</si>
  <si>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</si>
  <si>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</si>
  <si>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</si>
  <si>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</si>
  <si>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</si>
  <si>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</si>
  <si>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</si>
  <si>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</si>
  <si>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</si>
  <si>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</si>
  <si>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</si>
  <si>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</si>
  <si>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</si>
  <si>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</si>
  <si>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</si>
  <si>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</si>
  <si>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</si>
  <si>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</si>
  <si>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</si>
  <si>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</si>
  <si>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</si>
  <si>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</si>
  <si>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</si>
  <si>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</si>
  <si>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</si>
  <si>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</si>
  <si>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</si>
  <si>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</si>
  <si>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</si>
  <si>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</si>
  <si>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</si>
  <si>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</si>
  <si>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</si>
  <si>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</si>
  <si>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</si>
  <si>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</si>
  <si>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</si>
  <si>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</si>
  <si>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</si>
  <si>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</si>
  <si>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</si>
  <si>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</si>
  <si>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</si>
  <si>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</si>
  <si>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</si>
  <si>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</si>
  <si>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</si>
  <si>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</si>
  <si>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</si>
  <si>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</si>
  <si>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</si>
  <si>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</si>
  <si>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</si>
  <si>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</si>
  <si>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</si>
  <si>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</si>
  <si>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</si>
  <si>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</si>
  <si>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</si>
  <si>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</si>
  <si>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</si>
  <si>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</si>
  <si>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</si>
  <si>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</si>
  <si>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</si>
  <si>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</si>
  <si>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</si>
  <si>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</si>
  <si>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</si>
  <si>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</si>
  <si>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</si>
  <si>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</si>
  <si>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</si>
  <si>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</si>
  <si>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</si>
  <si>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</si>
  <si>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</si>
  <si>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</si>
  <si>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</si>
  <si>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</si>
  <si>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</si>
  <si>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</si>
  <si>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</si>
  <si>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</si>
  <si>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</si>
  <si>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</si>
  <si>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</si>
  <si>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</si>
  <si>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</si>
  <si>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</si>
  <si>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</si>
  <si>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</si>
  <si>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</si>
  <si>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</si>
  <si>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</si>
  <si>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</si>
  <si>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</si>
  <si>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</si>
  <si>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</si>
  <si>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</si>
  <si>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</si>
  <si>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</si>
  <si>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</si>
  <si>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</si>
  <si>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</si>
  <si>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</si>
  <si>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</si>
  <si>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</si>
  <si>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</si>
  <si>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</si>
  <si>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</si>
  <si>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</si>
  <si>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</si>
  <si>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</si>
  <si>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</si>
  <si>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</si>
  <si>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</si>
  <si>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</si>
  <si>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</si>
  <si>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</si>
  <si>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</si>
  <si>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</si>
  <si>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</si>
  <si>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</si>
  <si>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</si>
  <si>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</si>
  <si>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</si>
  <si>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</si>
  <si>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</si>
  <si>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</si>
  <si>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</si>
  <si>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</si>
  <si>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</si>
  <si>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</si>
  <si>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</si>
  <si>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</si>
  <si>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</si>
  <si>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</si>
  <si>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</si>
  <si>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</si>
  <si>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</si>
  <si>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</si>
  <si>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</si>
  <si>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</si>
  <si>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</si>
  <si>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</si>
  <si>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</si>
  <si>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</si>
  <si>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</si>
  <si>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</si>
  <si>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</si>
  <si>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</si>
  <si>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</si>
  <si>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</si>
  <si>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</si>
  <si>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</si>
  <si>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</si>
  <si>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</si>
  <si>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</si>
  <si>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</si>
  <si>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</si>
  <si>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</si>
  <si>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</si>
  <si>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</si>
  <si>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</si>
  <si>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</si>
  <si>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</si>
  <si>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</si>
  <si>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</si>
  <si>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</si>
  <si>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</si>
  <si>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</si>
  <si>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</si>
  <si>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</si>
  <si>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</si>
  <si>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</si>
  <si>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</si>
  <si>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</si>
  <si>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</si>
  <si>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</si>
  <si>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</si>
  <si>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</si>
  <si>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</si>
  <si>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</si>
  <si>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</si>
  <si>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</si>
  <si>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</si>
  <si>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</si>
  <si>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</si>
  <si>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</si>
  <si>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</si>
  <si>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</si>
  <si>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</si>
  <si>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</si>
  <si>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</si>
  <si>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</si>
  <si>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</si>
  <si>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</si>
  <si>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</si>
  <si>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</si>
  <si>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</si>
  <si>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</si>
  <si>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</si>
  <si>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</si>
  <si>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</si>
  <si>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</si>
  <si>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</si>
  <si>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</si>
  <si>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</si>
  <si>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</si>
  <si>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</si>
  <si>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</si>
  <si>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</si>
  <si>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</si>
  <si>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</si>
  <si>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</si>
  <si>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</si>
  <si>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</si>
  <si>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</si>
  <si>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</si>
  <si>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</si>
  <si>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</si>
  <si>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</si>
  <si>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</si>
  <si>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</si>
  <si>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</si>
  <si>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</si>
  <si>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</si>
  <si>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</si>
  <si>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</si>
  <si>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</si>
  <si>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</si>
  <si>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</si>
  <si>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</si>
  <si>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</si>
  <si>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</si>
  <si>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</si>
  <si>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</si>
  <si>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</si>
  <si>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</si>
  <si>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</si>
  <si>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</si>
  <si>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</si>
  <si>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</si>
  <si>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</si>
  <si>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</si>
  <si>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</si>
  <si>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</si>
  <si>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</si>
  <si>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</si>
  <si>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</si>
  <si>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</si>
  <si>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</si>
  <si>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</si>
  <si>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</si>
  <si>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</si>
  <si>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</si>
  <si>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</si>
  <si>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</si>
  <si>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</si>
  <si>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</si>
  <si>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</si>
  <si>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</si>
  <si>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</si>
  <si>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</si>
  <si>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</si>
  <si>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</si>
  <si>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</si>
  <si>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</si>
  <si>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</si>
  <si>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</si>
  <si>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</si>
  <si>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</si>
  <si>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</si>
  <si>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</si>
  <si>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</si>
  <si>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</si>
  <si>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</si>
  <si>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</si>
  <si>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</si>
  <si>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</si>
  <si>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</si>
  <si>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</si>
  <si>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</si>
  <si>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</si>
  <si>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</si>
  <si>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</si>
  <si>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</si>
  <si>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</si>
  <si>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</si>
  <si>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</si>
  <si>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</si>
  <si>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</si>
  <si>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</si>
  <si>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</si>
  <si>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</si>
  <si>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</si>
  <si>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</si>
  <si>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</si>
  <si>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</si>
  <si>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</si>
  <si>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</si>
  <si>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</si>
  <si>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</si>
  <si>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</si>
  <si>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</si>
  <si>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</si>
  <si>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</si>
  <si>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</si>
  <si>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</si>
  <si>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</si>
  <si>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</si>
  <si>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</si>
  <si>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</si>
  <si>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</si>
  <si>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</si>
  <si>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</si>
  <si>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</si>
  <si>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</si>
  <si>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</si>
  <si>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</si>
  <si>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</si>
  <si>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</si>
  <si>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</si>
  <si>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</si>
  <si>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</si>
  <si>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</si>
  <si>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</si>
  <si>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</si>
  <si>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</si>
  <si>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</si>
  <si>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</si>
  <si>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</si>
  <si>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</si>
  <si>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</si>
  <si>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</si>
  <si>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</si>
  <si>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</si>
  <si>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</si>
  <si>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</si>
  <si>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</si>
  <si>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</si>
  <si>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</si>
  <si>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</si>
  <si>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</si>
  <si>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</si>
  <si>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</si>
  <si>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</si>
  <si>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</si>
  <si>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</si>
  <si>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</si>
  <si>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</si>
  <si>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</si>
  <si>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</si>
  <si>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</si>
  <si>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</si>
  <si>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</si>
  <si>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</si>
  <si>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</si>
  <si>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</si>
  <si>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</si>
  <si>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</si>
  <si>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</si>
  <si>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</si>
  <si>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</si>
  <si>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</si>
  <si>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</si>
  <si>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</si>
  <si>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</si>
  <si>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</si>
  <si>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</si>
  <si>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</si>
  <si>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</si>
  <si>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</si>
  <si>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</si>
  <si>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</si>
  <si>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</si>
  <si>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</si>
  <si>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</si>
  <si>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</si>
  <si>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</si>
  <si>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</si>
  <si>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</si>
  <si>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</si>
  <si>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</si>
  <si>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</si>
  <si>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</si>
  <si>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</si>
  <si>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</si>
  <si>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</si>
  <si>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</si>
  <si>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</si>
  <si>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</si>
  <si>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</si>
  <si>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</si>
  <si>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</si>
  <si>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</si>
  <si>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</si>
  <si>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</si>
  <si>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</si>
  <si>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</si>
  <si>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</si>
  <si>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</si>
  <si>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</si>
  <si>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</si>
  <si>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</si>
  <si>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</si>
  <si>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</si>
  <si>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</si>
  <si>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</si>
  <si>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</si>
  <si>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</si>
  <si>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</si>
  <si>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</si>
  <si>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</si>
  <si>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</si>
  <si>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</si>
  <si>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</si>
  <si>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</si>
  <si>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</si>
  <si>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</si>
  <si>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</si>
  <si>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</si>
  <si>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</si>
  <si>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</si>
  <si>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</si>
  <si>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</si>
  <si>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</si>
  <si>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</si>
  <si>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</si>
  <si>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</si>
  <si>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</si>
  <si>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</si>
  <si>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</si>
  <si>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</si>
  <si>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</si>
  <si>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</si>
  <si>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</si>
  <si>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</si>
  <si>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</si>
  <si>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</si>
  <si>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</si>
  <si>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</si>
  <si>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</si>
  <si>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</si>
  <si>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</si>
  <si>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</si>
  <si>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</si>
  <si>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</si>
  <si>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</si>
  <si>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</si>
  <si>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</si>
  <si>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</si>
  <si>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</si>
  <si>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</si>
  <si>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</si>
  <si>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</si>
  <si>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</si>
  <si>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</si>
  <si>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</si>
  <si>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</si>
  <si>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</si>
  <si>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</si>
  <si>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</si>
  <si>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</si>
  <si>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</si>
  <si>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</si>
  <si>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</si>
  <si>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</si>
  <si>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</si>
  <si>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</si>
  <si>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</si>
  <si>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</si>
  <si>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</si>
  <si>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</si>
  <si>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</si>
  <si>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</si>
  <si>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</si>
  <si>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</si>
  <si>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</si>
  <si>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</si>
  <si>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</si>
  <si>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</si>
  <si>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</si>
  <si>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</si>
  <si>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</si>
  <si>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</si>
  <si>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</si>
  <si>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</si>
  <si>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</si>
  <si>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</si>
  <si>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</si>
  <si>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</si>
  <si>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</si>
  <si>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</si>
  <si>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</si>
  <si>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</si>
  <si>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</si>
  <si>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</si>
  <si>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</si>
  <si>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</si>
  <si>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</si>
  <si>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</si>
  <si>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</si>
  <si>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</si>
  <si>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</si>
  <si>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</si>
  <si>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</si>
  <si>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</si>
  <si>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</si>
  <si>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</si>
  <si>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</si>
  <si>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</si>
  <si>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</si>
  <si>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</si>
  <si>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</si>
  <si>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</si>
  <si>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</si>
  <si>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</si>
  <si>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</si>
  <si>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</si>
  <si>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</si>
  <si>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</si>
  <si>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</si>
  <si>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</si>
  <si>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</si>
  <si>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</si>
  <si>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</si>
  <si>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</si>
  <si>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</si>
  <si>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</si>
  <si>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</si>
  <si>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</si>
  <si>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</si>
  <si>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</si>
  <si>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</si>
  <si>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</si>
  <si>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</si>
  <si>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</si>
  <si>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</si>
  <si>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</si>
  <si>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</si>
  <si>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</si>
  <si>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</si>
  <si>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</si>
  <si>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</si>
  <si>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</si>
  <si>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</si>
  <si>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</si>
  <si>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</si>
  <si>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</si>
  <si>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</si>
  <si>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</si>
  <si>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</si>
  <si>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</si>
  <si>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</si>
  <si>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</si>
  <si>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</si>
  <si>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</si>
  <si>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</si>
  <si>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</si>
  <si>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</si>
  <si>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</si>
  <si>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</si>
  <si>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</si>
  <si>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</si>
  <si>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</si>
  <si>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</si>
  <si>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</si>
  <si>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</si>
  <si>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</si>
  <si>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</si>
  <si>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</si>
  <si>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</si>
  <si>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</si>
  <si>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</si>
  <si>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</si>
  <si>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</si>
  <si>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</si>
  <si>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</si>
  <si>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</si>
  <si>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</si>
  <si>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</si>
  <si>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</si>
  <si>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</si>
  <si>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</si>
  <si>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</si>
  <si>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</si>
  <si>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</si>
  <si>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</si>
  <si>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</si>
  <si>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</si>
  <si>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</si>
  <si>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</si>
  <si>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</si>
  <si>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</si>
  <si>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</si>
  <si>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</si>
  <si>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</si>
  <si>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</si>
  <si>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</si>
  <si>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</si>
  <si>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</si>
  <si>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</si>
  <si>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</si>
  <si>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</si>
  <si>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</si>
  <si>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</si>
  <si>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</si>
  <si>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</si>
  <si>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</si>
  <si>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</si>
  <si>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</si>
  <si>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</si>
  <si>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</si>
  <si>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</si>
  <si>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</si>
  <si>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</si>
  <si>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</si>
  <si>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</si>
  <si>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</si>
  <si>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</si>
  <si>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</si>
  <si>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</si>
  <si>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</si>
  <si>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</si>
  <si>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</si>
  <si>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</si>
  <si>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</si>
  <si>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</si>
  <si>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</si>
  <si>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</si>
  <si>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</si>
  <si>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</si>
  <si>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</si>
  <si>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</si>
  <si>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</si>
  <si>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</si>
  <si>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</si>
  <si>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</si>
  <si>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</si>
  <si>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</si>
  <si>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</si>
  <si>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</si>
  <si>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</si>
  <si>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</si>
  <si>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</si>
  <si>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</si>
  <si>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</si>
  <si>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</si>
  <si>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</si>
  <si>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</si>
  <si>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</si>
  <si>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</si>
  <si>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</si>
  <si>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</si>
  <si>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</si>
  <si>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</si>
  <si>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</si>
  <si>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</si>
  <si>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</si>
  <si>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</si>
  <si>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</si>
  <si>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</si>
  <si>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</si>
  <si>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</si>
  <si>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</si>
  <si>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</si>
  <si>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</si>
  <si>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</si>
  <si>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</si>
  <si>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</si>
  <si>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</si>
  <si>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</si>
  <si>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</si>
  <si>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</si>
  <si>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</si>
  <si>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</si>
  <si>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</si>
  <si>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</si>
  <si>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</si>
  <si>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</si>
  <si>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</si>
  <si>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</si>
  <si>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</si>
  <si>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</si>
  <si>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</si>
  <si>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</si>
  <si>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</si>
  <si>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</si>
  <si>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</si>
  <si>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</si>
  <si>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</si>
  <si>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</si>
  <si>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</si>
  <si>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</si>
  <si>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</si>
  <si>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</si>
  <si>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</si>
  <si>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</si>
  <si>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</si>
  <si>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</si>
  <si>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</si>
  <si>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</si>
  <si>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</si>
  <si>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</si>
  <si>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</si>
  <si>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</si>
  <si>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</si>
  <si>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</si>
  <si>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</si>
  <si>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</si>
  <si>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</si>
  <si>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</si>
  <si>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</si>
  <si>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</si>
  <si>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</si>
  <si>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</si>
  <si>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</si>
  <si>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</si>
  <si>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</si>
  <si>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</si>
  <si>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</si>
  <si>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</si>
  <si>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</si>
  <si>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</si>
  <si>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</si>
  <si>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</si>
  <si>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</si>
  <si>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</si>
  <si>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</si>
  <si>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</si>
  <si>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</si>
  <si>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</si>
  <si>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</si>
  <si>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</si>
  <si>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</si>
  <si>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</si>
  <si>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</si>
  <si>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</si>
  <si>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</si>
  <si>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</si>
  <si>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</si>
  <si>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</si>
  <si>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</si>
  <si>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</si>
  <si>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</si>
  <si>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</si>
  <si>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</si>
  <si>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</si>
  <si>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</si>
  <si>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</si>
  <si>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</si>
  <si>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</si>
  <si>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</si>
  <si>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</si>
  <si>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</si>
  <si>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</si>
  <si>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</si>
  <si>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</si>
  <si>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</si>
  <si>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</si>
  <si>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</si>
  <si>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</si>
  <si>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</si>
  <si>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</si>
  <si>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</si>
  <si>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</si>
  <si>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</si>
  <si>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</si>
  <si>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</si>
  <si>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</si>
  <si>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</si>
  <si>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</si>
  <si>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</si>
  <si>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</si>
  <si>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</si>
  <si>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</si>
  <si>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</si>
  <si>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</si>
  <si>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</si>
  <si>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</si>
  <si>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</si>
  <si>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</si>
  <si>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</si>
  <si>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</si>
  <si>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</si>
  <si>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</si>
  <si>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</si>
  <si>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</si>
  <si>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</si>
  <si>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</si>
  <si>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</si>
  <si>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</si>
  <si>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</si>
  <si>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</si>
  <si>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</si>
  <si>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</si>
  <si>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</si>
  <si>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</si>
  <si>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</si>
  <si>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</si>
  <si>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</si>
  <si>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</si>
  <si>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</si>
  <si>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</si>
  <si>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</si>
  <si>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</si>
  <si>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</si>
  <si>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</si>
  <si>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</si>
  <si>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</si>
  <si>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</si>
  <si>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</si>
  <si>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</si>
  <si>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</si>
  <si>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</si>
  <si>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</si>
  <si>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</si>
  <si>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</si>
  <si>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</si>
  <si>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</si>
  <si>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</si>
  <si>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</si>
  <si>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</si>
  <si>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</si>
  <si>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</si>
  <si>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</si>
  <si>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</si>
  <si>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</si>
  <si>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</si>
  <si>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</si>
  <si>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</si>
  <si>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</si>
  <si>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</si>
  <si>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</si>
  <si>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</si>
  <si>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</si>
  <si>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</si>
  <si>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</si>
  <si>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</si>
  <si>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</si>
  <si>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</si>
  <si>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</si>
  <si>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</si>
  <si>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</si>
  <si>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</si>
  <si>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</si>
  <si>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</si>
  <si>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</si>
  <si>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</si>
  <si>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</si>
  <si>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</si>
  <si>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</si>
  <si>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</si>
  <si>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</si>
  <si>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</si>
  <si>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</si>
  <si>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</si>
  <si>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</si>
  <si>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</si>
  <si>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</si>
  <si>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</si>
  <si>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</si>
  <si>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</si>
  <si>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</si>
  <si>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</si>
  <si>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</si>
  <si>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</si>
  <si>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</si>
  <si>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</si>
  <si>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</si>
  <si>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</si>
  <si>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</si>
  <si>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</si>
  <si>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</si>
  <si>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</si>
  <si>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</si>
  <si>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</si>
  <si>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</si>
  <si>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</si>
  <si>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</si>
  <si>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</si>
  <si>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</si>
  <si>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</si>
  <si>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</si>
  <si>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</si>
  <si>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</si>
  <si>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</si>
  <si>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</si>
  <si>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</si>
  <si>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</si>
  <si>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</si>
  <si>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</si>
  <si>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</si>
  <si>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</si>
  <si>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</si>
  <si>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</si>
  <si>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</si>
  <si>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</si>
  <si>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</si>
  <si>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</si>
  <si>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</si>
  <si>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</si>
  <si>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</si>
  <si>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</si>
  <si>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</si>
  <si>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</si>
  <si>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</si>
  <si>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</si>
  <si>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</si>
  <si>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</si>
  <si>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</si>
  <si>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</si>
  <si>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</si>
  <si>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</si>
  <si>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</si>
  <si>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</si>
  <si>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</si>
  <si>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</si>
  <si>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</si>
  <si>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</si>
  <si>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</si>
  <si>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</si>
  <si>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</si>
  <si>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</si>
  <si>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</si>
  <si>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</si>
  <si>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</si>
  <si>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</si>
  <si>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</si>
  <si>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</si>
  <si>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</si>
  <si>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</si>
  <si>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</si>
  <si>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</si>
  <si>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</si>
  <si>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</si>
  <si>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</si>
  <si>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</si>
  <si>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</si>
  <si>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</si>
  <si>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</si>
  <si>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</si>
  <si>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</si>
  <si>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</si>
  <si>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</si>
  <si>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</si>
  <si>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</si>
  <si>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</si>
  <si>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</si>
  <si>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</si>
  <si>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</si>
  <si>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</si>
  <si>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</si>
  <si>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</si>
  <si>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</si>
  <si>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</si>
  <si>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</si>
  <si>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</si>
  <si>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</si>
  <si>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</si>
  <si>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</si>
  <si>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</si>
  <si>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</si>
  <si>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</si>
  <si>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</si>
  <si>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</si>
  <si>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</si>
  <si>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</si>
  <si>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</si>
  <si>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</si>
  <si>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</si>
  <si>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</si>
  <si>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</si>
  <si>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</si>
  <si>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</si>
  <si>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</si>
  <si>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</si>
  <si>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</si>
  <si>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</si>
  <si>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</si>
  <si>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</si>
  <si>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</si>
  <si>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</si>
  <si>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</si>
  <si>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</si>
  <si>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</si>
  <si>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</si>
  <si>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</si>
  <si>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</si>
  <si>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</si>
  <si>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</si>
  <si>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</si>
  <si>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</si>
  <si>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</si>
  <si>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</si>
  <si>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</si>
  <si>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</si>
  <si>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</si>
  <si>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</si>
  <si>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</si>
  <si>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</si>
  <si>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</si>
  <si>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</si>
  <si>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</si>
  <si>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</si>
  <si>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</si>
  <si>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</si>
  <si>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</si>
  <si>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</si>
  <si>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</si>
  <si>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</si>
  <si>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</si>
  <si>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</si>
  <si>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</si>
  <si>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</si>
  <si>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</si>
  <si>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</si>
  <si>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</si>
  <si>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</si>
  <si>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</si>
  <si>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</si>
  <si>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</si>
  <si>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</si>
  <si>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</si>
  <si>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</si>
  <si>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</si>
  <si>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</si>
  <si>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</si>
  <si>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</si>
  <si>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</si>
  <si>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</si>
  <si>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</si>
  <si>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</si>
  <si>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</si>
  <si>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</si>
  <si>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</si>
  <si>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</si>
  <si>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</si>
  <si>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</si>
  <si>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</si>
  <si>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</si>
  <si>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</si>
  <si>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</si>
  <si>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</si>
  <si>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</si>
  <si>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</si>
  <si>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</si>
  <si>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</si>
  <si>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</si>
  <si>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</si>
  <si>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</si>
  <si>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</si>
  <si>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</si>
  <si>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</si>
  <si>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</si>
  <si>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</si>
  <si>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</si>
  <si>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</si>
  <si>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</si>
  <si>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</si>
  <si>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</si>
  <si>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</si>
  <si>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</si>
  <si>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</si>
  <si>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</si>
  <si>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</si>
  <si>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</si>
  <si>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</si>
  <si>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</si>
  <si>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</si>
  <si>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</si>
  <si>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</si>
  <si>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</si>
  <si>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</si>
  <si>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</si>
  <si>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</si>
  <si>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</si>
  <si>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</si>
  <si>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</si>
  <si>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</si>
  <si>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</si>
  <si>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</si>
  <si>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</si>
  <si>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</si>
  <si>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</si>
  <si>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</si>
  <si>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</si>
  <si>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</si>
  <si>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</si>
  <si>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</si>
  <si>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</si>
  <si>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</si>
  <si>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</si>
  <si>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</si>
  <si>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</si>
  <si>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</si>
  <si>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</si>
  <si>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</si>
  <si>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</si>
  <si>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</si>
  <si>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</si>
  <si>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</si>
  <si>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</si>
  <si>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</si>
  <si>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</si>
  <si>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</si>
  <si>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</si>
  <si>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</si>
  <si>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</si>
  <si>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</si>
  <si>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</si>
  <si>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</si>
  <si>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</si>
  <si>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</si>
  <si>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</si>
  <si>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</si>
  <si>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</si>
  <si>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</si>
  <si>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</si>
  <si>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</si>
  <si>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</si>
  <si>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</si>
  <si>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</si>
  <si>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</si>
  <si>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</si>
  <si>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</si>
  <si>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</si>
  <si>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</si>
  <si>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</si>
  <si>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</si>
  <si>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</si>
  <si>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</si>
  <si>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</si>
  <si>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</si>
  <si>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</si>
  <si>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</si>
  <si>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</si>
  <si>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</si>
  <si>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</si>
  <si>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</si>
  <si>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</si>
  <si>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</si>
  <si>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</si>
  <si>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</si>
  <si>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</si>
  <si>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</si>
  <si>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</si>
  <si>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</si>
  <si>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</si>
  <si>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</si>
  <si>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</si>
  <si>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</si>
  <si>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</si>
  <si>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</si>
  <si>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</si>
  <si>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</si>
  <si>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</si>
  <si>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</si>
  <si>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</si>
  <si>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</si>
  <si>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</si>
  <si>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</si>
  <si>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</si>
  <si>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</si>
  <si>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</si>
  <si>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</si>
  <si>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</si>
  <si>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</si>
  <si>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</si>
  <si>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</si>
  <si>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</si>
  <si>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</si>
  <si>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</si>
  <si>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</si>
  <si>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</si>
  <si>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</si>
  <si>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</si>
  <si>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</si>
  <si>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</si>
  <si>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</si>
  <si>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</si>
  <si>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</si>
  <si>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</si>
  <si>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</si>
  <si>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</si>
  <si>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</si>
  <si>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</si>
  <si>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</si>
  <si>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</si>
  <si>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</si>
  <si>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</si>
  <si>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</si>
  <si>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</si>
  <si>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</si>
  <si>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</si>
  <si>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</si>
  <si>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</si>
  <si>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</si>
  <si>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</si>
  <si>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</si>
  <si>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</si>
  <si>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</si>
  <si>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</si>
  <si>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</si>
  <si>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</si>
  <si>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</si>
  <si>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</si>
  <si>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</si>
  <si>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</si>
  <si>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</si>
  <si>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</si>
  <si>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</si>
  <si>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</si>
  <si>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</si>
  <si>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</si>
  <si>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</si>
  <si>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</si>
  <si>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</si>
  <si>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</si>
  <si>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</si>
  <si>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</si>
  <si>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</si>
  <si>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</si>
  <si>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</si>
  <si>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</si>
  <si>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</si>
  <si>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</si>
  <si>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</si>
  <si>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</si>
  <si>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</si>
  <si>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</si>
  <si>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</si>
  <si>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</si>
  <si>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</si>
  <si>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</si>
  <si>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</si>
  <si>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</si>
  <si>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</si>
  <si>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</si>
  <si>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</si>
  <si>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</si>
  <si>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</si>
  <si>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</si>
  <si>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</si>
  <si>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</si>
  <si>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</si>
  <si>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</si>
  <si>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</si>
  <si>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</si>
  <si>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</si>
  <si>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</si>
  <si>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</si>
  <si>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</si>
  <si>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</si>
  <si>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</si>
  <si>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</si>
  <si>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</si>
  <si>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</si>
  <si>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</si>
  <si>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</si>
  <si>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</si>
  <si>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</si>
  <si>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</si>
  <si>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</si>
  <si>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</si>
  <si>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</si>
  <si>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</si>
  <si>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</si>
  <si>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</si>
  <si>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</si>
  <si>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</si>
  <si>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</si>
  <si>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</si>
  <si>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</si>
  <si>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</si>
  <si>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</si>
  <si>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</si>
  <si>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</si>
  <si>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</si>
  <si>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</si>
  <si>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</si>
  <si>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</si>
  <si>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</si>
  <si>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</si>
  <si>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</si>
  <si>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</si>
  <si>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</si>
  <si>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</si>
  <si>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</si>
  <si>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</si>
  <si>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</si>
  <si>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</si>
  <si>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</si>
  <si>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</si>
  <si>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</si>
  <si>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</si>
  <si>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</si>
  <si>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</si>
  <si>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</si>
  <si>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</si>
  <si>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</si>
  <si>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</si>
  <si>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</si>
  <si>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</si>
  <si>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</si>
  <si>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</si>
  <si>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</si>
  <si>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</si>
  <si>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</si>
  <si>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</si>
  <si>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</si>
  <si>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</si>
  <si>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</si>
  <si>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</si>
  <si>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</si>
  <si>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</si>
  <si>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</si>
  <si>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</si>
  <si>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</si>
  <si>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</si>
  <si>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</si>
  <si>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</si>
  <si>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</si>
  <si>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</si>
  <si>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</si>
  <si>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</si>
  <si>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</si>
  <si>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</si>
  <si>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</si>
  <si>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</si>
  <si>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</si>
  <si>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</si>
  <si>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</si>
  <si>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</si>
  <si>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</si>
  <si>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</si>
  <si>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</si>
  <si>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</si>
  <si>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</si>
  <si>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</si>
  <si>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</si>
  <si>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</si>
  <si>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</si>
  <si>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</si>
  <si>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</si>
  <si>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</si>
  <si>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</si>
  <si>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</si>
  <si>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</si>
  <si>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</si>
  <si>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</si>
  <si>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</si>
  <si>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</si>
  <si>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</si>
  <si>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</si>
  <si>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</si>
  <si>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</si>
  <si>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</si>
  <si>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</si>
  <si>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</si>
  <si>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</si>
  <si>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</si>
  <si>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</si>
  <si>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</si>
  <si>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</si>
  <si>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</si>
  <si>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</si>
  <si>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</si>
  <si>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</si>
  <si>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</si>
  <si>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</si>
  <si>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</si>
  <si>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</si>
  <si>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</si>
  <si>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</si>
  <si>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</si>
  <si>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</si>
  <si>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</si>
  <si>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</si>
  <si>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</si>
  <si>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</si>
  <si>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</si>
  <si>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</si>
  <si>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</si>
  <si>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</si>
  <si>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</si>
  <si>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</si>
  <si>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</si>
  <si>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</si>
  <si>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</si>
  <si>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</si>
  <si>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</si>
  <si>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</si>
  <si>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</si>
  <si>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</si>
  <si>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</si>
  <si>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</si>
  <si>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</si>
  <si>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</si>
  <si>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</si>
  <si>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</si>
  <si>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</si>
  <si>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</si>
  <si>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</si>
  <si>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</si>
  <si>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</si>
  <si>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</si>
  <si>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</si>
  <si>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</si>
  <si>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</si>
  <si>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</si>
  <si>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</si>
  <si>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</si>
  <si>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</si>
  <si>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</si>
  <si>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</si>
  <si>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</si>
  <si>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</si>
  <si>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</si>
  <si>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</si>
  <si>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</si>
  <si>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</si>
  <si>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</si>
  <si>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</si>
  <si>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</si>
  <si>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</si>
  <si>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</si>
  <si>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</si>
  <si>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</si>
  <si>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</si>
  <si>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</si>
  <si>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</si>
  <si>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</si>
  <si>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</si>
  <si>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</si>
  <si>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</si>
  <si>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</si>
  <si>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</si>
  <si>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</si>
  <si>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</si>
  <si>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</si>
  <si>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</si>
  <si>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</si>
  <si>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</si>
  <si>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</si>
  <si>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</si>
  <si>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</si>
  <si>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</si>
  <si>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</si>
  <si>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</si>
  <si>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</si>
  <si>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</si>
  <si>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</si>
  <si>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</si>
  <si>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</si>
  <si>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</si>
  <si>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</si>
  <si>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</si>
  <si>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</si>
  <si>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</si>
  <si>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</si>
  <si>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</si>
  <si>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</si>
  <si>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</si>
  <si>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</si>
  <si>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</si>
  <si>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</si>
  <si>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</si>
  <si>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</si>
  <si>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</si>
  <si>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</si>
  <si>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</si>
  <si>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</si>
  <si>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</si>
  <si>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</si>
  <si>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</si>
  <si>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</si>
  <si>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</si>
  <si>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</si>
  <si>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</si>
  <si>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</si>
  <si>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</si>
  <si>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</si>
  <si>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</si>
  <si>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</si>
  <si>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</si>
  <si>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</si>
  <si>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</si>
  <si>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</si>
  <si>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</si>
  <si>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</si>
  <si>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</si>
  <si>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</si>
  <si>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</si>
  <si>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</si>
  <si>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</si>
  <si>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</si>
  <si>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</si>
  <si>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</si>
  <si>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</si>
  <si>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</si>
  <si>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</si>
  <si>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</si>
  <si>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</si>
  <si>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</si>
  <si>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</si>
  <si>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</si>
  <si>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</si>
  <si>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</si>
  <si>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</si>
  <si>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</si>
  <si>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</si>
  <si>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</si>
  <si>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</si>
  <si>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</si>
  <si>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</si>
  <si>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</si>
  <si>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</si>
  <si>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</si>
  <si>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</si>
  <si>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</si>
  <si>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</si>
  <si>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</si>
  <si>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</si>
  <si>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</si>
  <si>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</si>
  <si>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</si>
  <si>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</si>
  <si>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</si>
  <si>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</si>
  <si>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</si>
  <si>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</si>
  <si>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</si>
  <si>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</si>
  <si>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</si>
  <si>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</si>
  <si>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</si>
  <si>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</si>
  <si>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</si>
  <si>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</si>
  <si>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</si>
  <si>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</si>
  <si>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</si>
  <si>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</si>
  <si>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</si>
  <si>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</si>
  <si>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</si>
  <si>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</si>
  <si>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</si>
  <si>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</si>
  <si>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</si>
  <si>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</si>
  <si>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</si>
  <si>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</si>
  <si>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</si>
  <si>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</si>
  <si>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</si>
  <si>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</si>
  <si>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</si>
  <si>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</si>
  <si>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</si>
  <si>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</si>
  <si>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</si>
  <si>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</si>
  <si>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</si>
  <si>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</si>
  <si>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</si>
  <si>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</si>
  <si>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</si>
  <si>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</si>
  <si>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</si>
  <si>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</si>
  <si>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</si>
  <si>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</si>
  <si>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</si>
  <si>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</si>
  <si>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</si>
  <si>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</si>
  <si>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</si>
  <si>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</si>
  <si>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</si>
  <si>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</si>
  <si>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</si>
  <si>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</si>
  <si>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</si>
  <si>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</si>
  <si>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</si>
  <si>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</si>
  <si>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</si>
  <si>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</si>
  <si>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</si>
  <si>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</si>
  <si>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</si>
  <si>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</si>
  <si>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</si>
  <si>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</si>
  <si>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</si>
  <si>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</si>
  <si>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</si>
  <si>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</si>
  <si>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</si>
  <si>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</si>
  <si>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</si>
  <si>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</si>
  <si>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</si>
  <si>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</si>
  <si>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</si>
  <si>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</si>
  <si>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</si>
  <si>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</si>
  <si>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</si>
  <si>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</si>
  <si>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</si>
  <si>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</si>
  <si>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</si>
  <si>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</si>
  <si>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</si>
  <si>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</si>
  <si>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</si>
  <si>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</si>
  <si>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</si>
  <si>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</si>
  <si>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</si>
  <si>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</si>
  <si>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</si>
  <si>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</si>
  <si>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</si>
  <si>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</si>
  <si>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</si>
  <si>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</si>
  <si>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</si>
  <si>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</si>
  <si>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</si>
  <si>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</si>
  <si>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</si>
  <si>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</si>
  <si>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</si>
  <si>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</si>
  <si>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</si>
  <si>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</si>
  <si>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</si>
  <si>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</si>
  <si>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</si>
  <si>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</si>
  <si>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</si>
  <si>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</si>
  <si>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</si>
  <si>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</si>
  <si>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</si>
  <si>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</si>
  <si>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</si>
  <si>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</si>
  <si>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</si>
  <si>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</si>
  <si>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</si>
  <si>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</si>
  <si>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</si>
  <si>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</si>
  <si>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</si>
  <si>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</si>
  <si>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</si>
  <si>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</si>
  <si>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</si>
  <si>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</si>
  <si>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</si>
  <si>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</si>
  <si>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</si>
  <si>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</si>
  <si>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</si>
  <si>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</si>
  <si>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</si>
  <si>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</si>
  <si>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</si>
  <si>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</si>
  <si>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</si>
  <si>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</si>
  <si>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</si>
  <si>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</si>
  <si>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</si>
  <si>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</si>
  <si>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</si>
  <si>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</si>
  <si>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</si>
  <si>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</si>
  <si>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</si>
  <si>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</si>
  <si>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</si>
  <si>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</si>
  <si>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</si>
  <si>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</si>
  <si>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</si>
  <si>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</si>
  <si>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</si>
  <si>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</si>
  <si>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</si>
  <si>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</si>
  <si>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</si>
  <si>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</si>
  <si>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</si>
  <si>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</si>
  <si>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</si>
  <si>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</si>
  <si>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</si>
  <si>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</si>
  <si>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</si>
  <si>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</si>
  <si>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</si>
  <si>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</si>
  <si>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</si>
  <si>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</si>
  <si>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</si>
  <si>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</si>
  <si>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</si>
  <si>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</si>
  <si>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</si>
  <si>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</si>
  <si>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</si>
  <si>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</si>
  <si>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</si>
  <si>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</si>
  <si>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</si>
  <si>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</si>
  <si>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</si>
  <si>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</si>
  <si>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</si>
  <si>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</si>
  <si>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</si>
  <si>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</si>
  <si>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</si>
  <si>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</si>
  <si>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</si>
  <si>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</si>
  <si>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</si>
  <si>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</si>
  <si>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</si>
  <si>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</si>
  <si>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</si>
  <si>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</si>
  <si>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</si>
  <si>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</si>
  <si>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</si>
  <si>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</si>
  <si>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</si>
  <si>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</si>
  <si>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</si>
  <si>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</si>
  <si>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</si>
  <si>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</si>
  <si>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</si>
  <si>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</si>
  <si>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</si>
  <si>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</si>
  <si>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</si>
  <si>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</si>
  <si>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</si>
  <si>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</si>
  <si>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</si>
  <si>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</si>
  <si>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</si>
  <si>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</si>
  <si>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</si>
  <si>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</si>
  <si>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</si>
  <si>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</si>
  <si>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</si>
  <si>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</si>
  <si>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</si>
  <si>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</si>
  <si>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</si>
  <si>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</si>
  <si>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</si>
  <si>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</si>
  <si>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</si>
  <si>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</si>
  <si>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</si>
  <si>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</si>
  <si>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</si>
  <si>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</si>
  <si>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</si>
  <si>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</si>
  <si>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</si>
  <si>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</si>
  <si>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</si>
  <si>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</si>
  <si>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</si>
  <si>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</si>
  <si>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</si>
  <si>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</si>
  <si>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</si>
  <si>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</si>
  <si>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</si>
  <si>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</si>
  <si>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</si>
  <si>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</si>
  <si>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</si>
  <si>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</si>
  <si>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</si>
  <si>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</si>
  <si>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</si>
  <si>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</si>
  <si>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</si>
  <si>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</si>
  <si>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</si>
  <si>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</si>
  <si>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</si>
  <si>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</si>
  <si>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</si>
  <si>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</si>
  <si>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</si>
  <si>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</si>
  <si>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</si>
  <si>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</si>
  <si>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</si>
  <si>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</si>
  <si>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</si>
  <si>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</si>
  <si>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</si>
  <si>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</si>
  <si>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</si>
  <si>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</si>
  <si>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</si>
  <si>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</si>
  <si>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</si>
  <si>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</si>
  <si>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</si>
  <si>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</si>
  <si>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</si>
  <si>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</si>
  <si>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</si>
  <si>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</si>
  <si>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</si>
  <si>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</si>
  <si>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</si>
  <si>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</si>
  <si>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</si>
  <si>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</si>
  <si>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</si>
  <si>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</si>
  <si>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</si>
  <si>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</si>
  <si>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</si>
  <si>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</si>
  <si>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</si>
  <si>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</si>
  <si>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</si>
  <si>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</si>
  <si>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</si>
  <si>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</si>
  <si>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</si>
  <si>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</si>
  <si>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</si>
  <si>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</si>
  <si>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</si>
  <si>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</si>
  <si>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</si>
  <si>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</si>
  <si>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</si>
  <si>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</si>
  <si>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</si>
  <si>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</si>
  <si>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</si>
  <si>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</si>
  <si>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</si>
  <si>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</si>
  <si>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</si>
  <si>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</si>
  <si>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</si>
  <si>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</si>
  <si>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</si>
  <si>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</si>
  <si>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</si>
  <si>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</si>
  <si>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</si>
  <si>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</si>
  <si>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</si>
  <si>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</si>
  <si>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</si>
  <si>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</si>
  <si>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</si>
  <si>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</si>
  <si>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</si>
  <si>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</si>
  <si>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</si>
  <si>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</si>
  <si>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</si>
  <si>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</si>
  <si>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</si>
  <si>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</si>
  <si>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</si>
  <si>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</si>
  <si>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</si>
  <si>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</si>
  <si>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</si>
  <si>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</si>
  <si>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</si>
  <si>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</si>
  <si>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</si>
  <si>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</si>
  <si>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</si>
  <si>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</si>
  <si>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</si>
  <si>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</si>
  <si>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</si>
  <si>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</si>
  <si>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</si>
  <si>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</si>
  <si>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</si>
  <si>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</si>
  <si>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</si>
  <si>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</si>
  <si>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</si>
  <si>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</si>
  <si>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</si>
  <si>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</si>
  <si>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</si>
  <si>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</si>
  <si>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</si>
  <si>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</si>
  <si>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</si>
  <si>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</si>
  <si>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</si>
  <si>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</si>
  <si>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</si>
  <si>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</si>
  <si>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</si>
  <si>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</si>
  <si>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</si>
  <si>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</si>
  <si>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</si>
  <si>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</si>
  <si>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</si>
  <si>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</si>
  <si>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</si>
  <si>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</si>
  <si>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</si>
  <si>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</si>
  <si>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</si>
  <si>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</si>
  <si>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</si>
  <si>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</si>
  <si>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</si>
  <si>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</si>
  <si>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</si>
  <si>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</si>
  <si>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</si>
  <si>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</si>
  <si>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</si>
  <si>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</si>
  <si>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</si>
  <si>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</si>
  <si>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</si>
  <si>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</si>
  <si>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</si>
  <si>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</si>
  <si>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</si>
  <si>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</si>
  <si>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</si>
  <si>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</si>
  <si>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</si>
  <si>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</si>
  <si>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</si>
  <si>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</si>
  <si>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</si>
  <si>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</si>
  <si>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</si>
  <si>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</si>
  <si>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</si>
  <si>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</si>
  <si>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</si>
  <si>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</si>
  <si>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</si>
  <si>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</si>
  <si>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</si>
  <si>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</si>
  <si>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</si>
  <si>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</si>
  <si>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</si>
  <si>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</si>
  <si>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</si>
  <si>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</si>
  <si>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</si>
  <si>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</si>
  <si>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</si>
  <si>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</si>
  <si>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</si>
  <si>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</si>
  <si>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</si>
  <si>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</si>
  <si>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</si>
  <si>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</si>
  <si>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</si>
  <si>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</si>
  <si>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</si>
  <si>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</si>
  <si>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</si>
  <si>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</si>
  <si>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</si>
  <si>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</si>
  <si>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</si>
  <si>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</si>
  <si>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</si>
  <si>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</si>
  <si>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</si>
  <si>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</si>
  <si>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</si>
  <si>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</si>
  <si>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</si>
  <si>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</si>
  <si>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</si>
  <si>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</si>
  <si>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</si>
  <si>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</si>
  <si>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</si>
  <si>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</si>
  <si>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</si>
  <si>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</si>
  <si>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</si>
  <si>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</si>
  <si>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</si>
  <si>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</si>
  <si>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</si>
  <si>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</si>
  <si>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</si>
  <si>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</si>
  <si>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</si>
  <si>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</si>
  <si>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</si>
  <si>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</si>
  <si>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</si>
  <si>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</si>
  <si>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</si>
  <si>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</si>
  <si>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</si>
  <si>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</si>
  <si>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</si>
  <si>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</si>
  <si>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</si>
  <si>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</si>
  <si>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</si>
  <si>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</si>
  <si>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</si>
  <si>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</si>
  <si>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</si>
  <si>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</si>
  <si>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</si>
  <si>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</si>
  <si>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</si>
  <si>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</si>
  <si>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</si>
  <si>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</si>
  <si>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</si>
  <si>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</si>
  <si>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</si>
  <si>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</si>
  <si>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</si>
  <si>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</si>
  <si>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</si>
  <si>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</si>
  <si>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</si>
  <si>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</si>
  <si>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</si>
  <si>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</si>
  <si>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</si>
  <si>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</si>
  <si>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</si>
  <si>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</si>
  <si>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</si>
  <si>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</si>
  <si>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</si>
  <si>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</si>
  <si>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</si>
  <si>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</si>
  <si>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</si>
  <si>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</si>
  <si>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</si>
  <si>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</si>
  <si>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</si>
  <si>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</si>
  <si>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</si>
  <si>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</si>
  <si>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</si>
  <si>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</si>
  <si>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</si>
  <si>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</si>
  <si>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</si>
  <si>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</si>
  <si>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</si>
  <si>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</si>
  <si>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</si>
  <si>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</si>
  <si>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</si>
  <si>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</si>
  <si>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</si>
  <si>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</si>
  <si>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</si>
  <si>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</si>
  <si>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</si>
  <si>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</si>
  <si>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</si>
  <si>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</si>
  <si>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</si>
  <si>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</si>
  <si>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</si>
  <si>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</si>
  <si>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</si>
  <si>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</si>
  <si>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</si>
  <si>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</si>
  <si>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</si>
  <si>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</si>
  <si>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</si>
  <si>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</si>
  <si>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</si>
  <si>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</si>
  <si>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</si>
  <si>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</si>
  <si>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</si>
  <si>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</si>
  <si>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</si>
  <si>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</si>
  <si>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</si>
  <si>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</si>
  <si>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</si>
  <si>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</si>
  <si>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</si>
  <si>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</si>
  <si>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</si>
  <si>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</si>
  <si>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</si>
  <si>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</si>
  <si>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</si>
  <si>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</si>
  <si>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</si>
  <si>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</si>
  <si>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</si>
  <si>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</si>
  <si>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</si>
  <si>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</si>
  <si>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</si>
  <si>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</si>
  <si>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</si>
  <si>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</si>
  <si>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</si>
  <si>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</si>
  <si>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</si>
  <si>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</si>
  <si>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</si>
  <si>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</si>
  <si>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</si>
  <si>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</si>
  <si>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</si>
  <si>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</si>
  <si>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</si>
  <si>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</si>
  <si>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</si>
  <si>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</si>
  <si>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</si>
  <si>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</si>
  <si>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</si>
  <si>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</si>
  <si>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</si>
  <si>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</si>
  <si>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</si>
  <si>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</si>
  <si>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</si>
  <si>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</si>
  <si>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</si>
  <si>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</si>
  <si>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</si>
  <si>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</si>
  <si>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</si>
  <si>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</si>
  <si>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</si>
  <si>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</si>
  <si>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</si>
  <si>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</si>
  <si>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</si>
  <si>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</si>
  <si>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</si>
  <si>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</si>
  <si>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</si>
  <si>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</si>
  <si>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</si>
  <si>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</si>
  <si>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</si>
  <si>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</si>
  <si>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</si>
  <si>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</si>
  <si>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</si>
  <si>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</si>
  <si>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</si>
  <si>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</si>
  <si>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</si>
  <si>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</si>
  <si>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</si>
  <si>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</si>
  <si>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</si>
  <si>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</si>
  <si>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</si>
  <si>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</si>
  <si>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</si>
  <si>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</si>
  <si>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</si>
  <si>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</si>
  <si>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</si>
  <si>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</si>
  <si>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</si>
  <si>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</si>
  <si>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</si>
  <si>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</si>
  <si>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</si>
  <si>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</si>
  <si>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</si>
  <si>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</si>
  <si>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</si>
  <si>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</si>
  <si>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</si>
  <si>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</si>
  <si>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</si>
  <si>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</si>
  <si>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</si>
  <si>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</si>
  <si>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</si>
  <si>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</si>
  <si>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</si>
  <si>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</si>
  <si>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</si>
  <si>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</si>
  <si>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</si>
  <si>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</si>
  <si>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</si>
  <si>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</si>
  <si>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</si>
  <si>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</si>
  <si>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</si>
  <si>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</si>
  <si>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</si>
  <si>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</si>
  <si>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</si>
  <si>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</si>
  <si>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</si>
  <si>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</si>
  <si>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</si>
  <si>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</si>
  <si>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</si>
  <si>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</si>
  <si>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</si>
  <si>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</si>
  <si>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</si>
  <si>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</si>
  <si>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</si>
  <si>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</si>
  <si>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</si>
  <si>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</si>
  <si>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</si>
  <si>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</si>
  <si>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</si>
  <si>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</si>
  <si>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</si>
  <si>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</si>
  <si>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</si>
  <si>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</si>
  <si>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</si>
  <si>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</si>
  <si>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</si>
  <si>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</si>
  <si>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</si>
  <si>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</si>
  <si>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</si>
  <si>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</si>
  <si>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</si>
  <si>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</si>
  <si>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</si>
  <si>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</si>
  <si>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</si>
  <si>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</si>
  <si>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</si>
  <si>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</si>
  <si>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</si>
  <si>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</si>
  <si>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</si>
  <si>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</si>
  <si>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</si>
  <si>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</si>
  <si>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</si>
  <si>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</si>
  <si>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</si>
  <si>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</si>
  <si>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</si>
  <si>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</si>
  <si>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</si>
  <si>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</si>
  <si>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</si>
  <si>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</si>
  <si>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</si>
  <si>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</si>
  <si>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</si>
  <si>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</si>
  <si>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</si>
  <si>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</si>
  <si>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</si>
  <si>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</si>
  <si>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</si>
  <si>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</si>
  <si>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</si>
  <si>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</si>
  <si>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</si>
  <si>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</si>
  <si>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</si>
  <si>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</si>
  <si>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</si>
  <si>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</si>
  <si>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</si>
  <si>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</si>
  <si>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</si>
  <si>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</si>
  <si>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</si>
  <si>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</si>
  <si>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</si>
  <si>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</si>
  <si>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</si>
  <si>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</si>
  <si>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</si>
  <si>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</si>
  <si>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</si>
  <si>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</si>
  <si>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</si>
  <si>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</si>
  <si>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</si>
  <si>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</si>
  <si>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</si>
  <si>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</si>
  <si>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</si>
  <si>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</si>
  <si>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</si>
  <si>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</si>
  <si>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</si>
  <si>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</si>
  <si>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</si>
  <si>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</si>
  <si>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</si>
  <si>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</si>
  <si>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</si>
  <si>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</si>
  <si>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</si>
  <si>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</si>
  <si>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</si>
  <si>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</si>
  <si>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</si>
  <si>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</si>
  <si>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</si>
  <si>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</si>
  <si>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</si>
  <si>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</si>
  <si>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</si>
  <si>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</si>
  <si>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</si>
  <si>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</si>
  <si>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</si>
  <si>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</si>
  <si>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</si>
  <si>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</si>
  <si>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</si>
  <si>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</si>
  <si>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</si>
  <si>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</si>
  <si>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</si>
  <si>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</si>
  <si>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</si>
  <si>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</si>
  <si>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</si>
  <si>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</si>
  <si>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</si>
  <si>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</si>
  <si>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</si>
  <si>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</si>
  <si>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</si>
  <si>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</si>
  <si>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</si>
  <si>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</si>
  <si>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</si>
  <si>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</si>
  <si>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</si>
  <si>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</si>
  <si>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</si>
  <si>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</si>
  <si>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</si>
  <si>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</si>
  <si>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</si>
  <si>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</si>
  <si>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</si>
  <si>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</si>
  <si>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</si>
  <si>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</si>
  <si>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</si>
  <si>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</si>
  <si>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</si>
  <si>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</si>
  <si>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</si>
  <si>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</si>
  <si>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</si>
  <si>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</si>
  <si>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</si>
  <si>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</si>
  <si>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</si>
  <si>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</si>
  <si>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</si>
  <si>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</si>
  <si>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</si>
  <si>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</si>
  <si>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</si>
  <si>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</si>
  <si>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</si>
  <si>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</si>
  <si>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</si>
  <si>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</si>
  <si>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</si>
  <si>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</si>
  <si>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</si>
  <si>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</si>
  <si>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</si>
  <si>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</si>
  <si>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</si>
  <si>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</si>
  <si>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</si>
  <si>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</si>
  <si>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</si>
  <si>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</si>
  <si>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</si>
  <si>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</si>
  <si>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</si>
  <si>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</si>
  <si>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</si>
  <si>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</si>
  <si>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</si>
  <si>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</si>
  <si>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</si>
  <si>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</si>
  <si>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</si>
  <si>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</si>
  <si>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</si>
  <si>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</si>
  <si>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</si>
  <si>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</si>
  <si>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</si>
  <si>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</si>
  <si>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</si>
  <si>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</si>
  <si>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</si>
  <si>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</si>
  <si>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</si>
  <si>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</si>
  <si>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</si>
  <si>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</si>
  <si>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</si>
  <si>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</si>
  <si>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</si>
  <si>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</si>
  <si>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</si>
  <si>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</si>
  <si>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</si>
  <si>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</si>
  <si>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</si>
  <si>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</si>
  <si>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</si>
  <si>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</si>
  <si>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</si>
  <si>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</si>
  <si>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</si>
  <si>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</si>
  <si>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</si>
  <si>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</si>
  <si>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</si>
  <si>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</si>
  <si>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</si>
  <si>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</si>
  <si>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</si>
  <si>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</si>
  <si>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</si>
  <si>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</si>
  <si>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</si>
  <si>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</si>
  <si>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</si>
  <si>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</si>
  <si>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</si>
  <si>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</si>
  <si>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</si>
  <si>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</si>
  <si>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</si>
  <si>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</si>
  <si>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</si>
  <si>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</si>
  <si>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</si>
  <si>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</si>
  <si>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</si>
  <si>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</si>
  <si>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</si>
  <si>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</si>
  <si>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</si>
  <si>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</si>
  <si>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</si>
  <si>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</si>
  <si>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</si>
  <si>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</si>
  <si>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</si>
  <si>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</si>
  <si>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</si>
  <si>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</si>
  <si>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</si>
  <si>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</si>
  <si>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</si>
  <si>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</si>
  <si>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</si>
  <si>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</si>
  <si>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</si>
  <si>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</si>
  <si>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</si>
  <si>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</si>
  <si>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</si>
  <si>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</si>
  <si>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</si>
  <si>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</si>
  <si>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</si>
  <si>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</si>
  <si>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</si>
  <si>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</si>
  <si>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</si>
  <si>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</si>
  <si>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</si>
  <si>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</si>
  <si>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</si>
  <si>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</si>
  <si>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</si>
  <si>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</si>
  <si>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</si>
  <si>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</si>
  <si>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</si>
  <si>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</si>
  <si>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</si>
  <si>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</si>
  <si>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</si>
  <si>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</si>
  <si>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</si>
  <si>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</si>
  <si>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</si>
  <si>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</si>
  <si>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</si>
  <si>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</si>
  <si>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</si>
  <si>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</si>
  <si>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</si>
  <si>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</si>
  <si>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</si>
  <si>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</si>
  <si>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</si>
  <si>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</si>
  <si>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</si>
  <si>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</si>
  <si>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</si>
  <si>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</si>
  <si>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</si>
  <si>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</si>
  <si>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</si>
  <si>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</si>
  <si>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</si>
  <si>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</si>
  <si>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</si>
  <si>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</si>
  <si>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</si>
  <si>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</si>
  <si>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</si>
  <si>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</si>
  <si>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</si>
  <si>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</si>
  <si>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</si>
  <si>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</si>
  <si>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</si>
  <si>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</si>
  <si>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</si>
  <si>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</si>
  <si>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</si>
  <si>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</si>
  <si>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</si>
  <si>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</si>
  <si>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</si>
  <si>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</si>
  <si>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</si>
  <si>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</si>
  <si>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</si>
  <si>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</si>
  <si>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</si>
  <si>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</si>
  <si>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</si>
  <si>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</si>
  <si>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</si>
  <si>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</si>
  <si>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</si>
  <si>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</si>
  <si>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</si>
  <si>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</si>
  <si>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</si>
  <si>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</si>
  <si>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</si>
  <si>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</si>
  <si>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</si>
  <si>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</si>
  <si>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</si>
  <si>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</si>
  <si>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</si>
  <si>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</si>
  <si>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</si>
  <si>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</si>
  <si>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</si>
  <si>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</si>
  <si>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</si>
  <si>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</si>
  <si>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</si>
  <si>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</si>
  <si>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</si>
  <si>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</si>
  <si>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</si>
  <si>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</si>
  <si>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</si>
  <si>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</si>
  <si>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</si>
  <si>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</si>
  <si>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</si>
  <si>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</si>
  <si>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</si>
  <si>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</si>
  <si>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</si>
  <si>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</si>
  <si>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</si>
  <si>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</si>
  <si>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</si>
  <si>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</si>
  <si>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</si>
  <si>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</si>
  <si>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</si>
  <si>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</si>
  <si>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</si>
  <si>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</si>
  <si>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</si>
  <si>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</si>
  <si>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</si>
  <si>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</si>
  <si>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</si>
  <si>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</si>
  <si>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</si>
  <si>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</si>
  <si>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</si>
  <si>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</si>
  <si>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</si>
  <si>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</si>
  <si>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</si>
  <si>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</si>
  <si>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</si>
  <si>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</si>
  <si>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</si>
  <si>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</si>
  <si>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</si>
  <si>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</si>
  <si>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</si>
  <si>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</si>
  <si>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</si>
  <si>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</si>
  <si>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</si>
  <si>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</si>
  <si>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</si>
  <si>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</si>
  <si>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</si>
  <si>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</si>
  <si>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</si>
  <si>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</si>
  <si>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</si>
  <si>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</si>
  <si>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</si>
  <si>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</si>
  <si>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</si>
  <si>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</si>
  <si>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</si>
  <si>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</si>
  <si>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</si>
  <si>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</si>
  <si>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</si>
  <si>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</si>
  <si>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</si>
  <si>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</si>
  <si>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</si>
  <si>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</si>
  <si>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</si>
  <si>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</si>
  <si>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</si>
  <si>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</si>
  <si>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</si>
  <si>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</si>
  <si>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</si>
  <si>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</si>
  <si>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</si>
  <si>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</si>
  <si>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</si>
  <si>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</si>
  <si>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</si>
  <si>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</si>
  <si>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</si>
  <si>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</si>
  <si>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</si>
  <si>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</si>
  <si>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</si>
  <si>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</si>
  <si>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</si>
  <si>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</si>
  <si>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</si>
  <si>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</si>
  <si>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</si>
  <si>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</si>
  <si>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</si>
  <si>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</si>
  <si>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</si>
  <si>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</si>
  <si>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</si>
  <si>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</si>
  <si>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</si>
  <si>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</si>
  <si>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</si>
  <si>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</si>
  <si>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</si>
  <si>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</si>
  <si>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</si>
  <si>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</si>
  <si>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</si>
  <si>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</si>
  <si>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</si>
  <si>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</si>
  <si>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</si>
  <si>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</si>
  <si>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</si>
  <si>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</si>
  <si>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</si>
  <si>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</si>
  <si>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</si>
  <si>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</si>
  <si>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</si>
  <si>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</si>
  <si>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</si>
  <si>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</si>
  <si>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</si>
  <si>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</si>
  <si>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</si>
  <si>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</si>
  <si>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</si>
  <si>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</si>
  <si>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</si>
  <si>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</si>
  <si>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</si>
  <si>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</si>
  <si>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</si>
  <si>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</si>
  <si>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</si>
  <si>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</si>
  <si>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</si>
  <si>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</si>
  <si>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</si>
  <si>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</si>
  <si>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</si>
  <si>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</si>
  <si>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</si>
  <si>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</si>
  <si>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</si>
  <si>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</si>
  <si>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</si>
  <si>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</si>
  <si>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</si>
  <si>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</si>
  <si>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</si>
  <si>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</si>
  <si>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</si>
  <si>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</si>
  <si>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</si>
  <si>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</si>
  <si>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</si>
  <si>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</si>
  <si>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</si>
  <si>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</si>
  <si>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</si>
  <si>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</si>
  <si>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</si>
  <si>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</si>
  <si>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</si>
  <si>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</si>
  <si>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</si>
  <si>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</si>
  <si>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</si>
  <si>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</si>
  <si>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</si>
  <si>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</si>
  <si>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</si>
  <si>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</si>
  <si>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</si>
  <si>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</si>
  <si>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</si>
  <si>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</si>
  <si>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</si>
  <si>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</si>
  <si>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</si>
  <si>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</si>
  <si>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</si>
  <si>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</si>
  <si>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</si>
  <si>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</si>
  <si>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</si>
  <si>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</si>
  <si>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</si>
  <si>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</si>
  <si>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</si>
  <si>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</si>
  <si>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</si>
  <si>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</si>
  <si>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</si>
  <si>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</si>
  <si>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</si>
  <si>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</si>
  <si>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</si>
  <si>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</si>
  <si>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</si>
  <si>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</si>
  <si>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</si>
  <si>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</si>
  <si>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</si>
  <si>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</si>
  <si>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</si>
  <si>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</si>
  <si>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</si>
  <si>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</si>
  <si>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</si>
  <si>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</si>
  <si>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</si>
  <si>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</si>
  <si>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</si>
  <si>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</si>
  <si>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</si>
  <si>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</si>
  <si>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</si>
  <si>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</si>
  <si>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</si>
  <si>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</si>
  <si>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</si>
  <si>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</si>
  <si>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</si>
  <si>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</si>
  <si>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</si>
  <si>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</si>
  <si>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</si>
  <si>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</si>
  <si>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</si>
  <si>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</si>
  <si>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</si>
  <si>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</si>
  <si>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</si>
  <si>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</si>
  <si>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</si>
  <si>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</si>
  <si>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</si>
  <si>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</si>
  <si>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</si>
  <si>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</si>
  <si>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</si>
  <si>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</si>
  <si>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</si>
  <si>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</si>
  <si>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</si>
  <si>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</si>
  <si>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</si>
  <si>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</si>
  <si>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</si>
  <si>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</si>
  <si>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</si>
  <si>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</si>
  <si>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</si>
  <si>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</si>
  <si>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</si>
  <si>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</si>
  <si>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</si>
  <si>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</si>
  <si>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</si>
  <si>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</si>
  <si>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</si>
  <si>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</si>
  <si>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</si>
  <si>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</si>
  <si>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</si>
  <si>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</si>
  <si>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</si>
  <si>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</si>
  <si>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</si>
  <si>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</si>
  <si>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</si>
  <si>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</si>
  <si>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</si>
  <si>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</si>
  <si>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</si>
  <si>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</si>
  <si>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</si>
  <si>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</si>
  <si>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</si>
  <si>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</si>
  <si>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</si>
  <si>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</si>
  <si>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</si>
  <si>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</si>
  <si>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</si>
  <si>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</si>
  <si>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</si>
  <si>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</si>
  <si>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</si>
  <si>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</si>
  <si>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</si>
  <si>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</si>
  <si>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</si>
  <si>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</si>
  <si>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</si>
  <si>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</si>
  <si>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</si>
  <si>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</si>
  <si>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</si>
  <si>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</si>
  <si>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</si>
  <si>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</si>
  <si>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</si>
  <si>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</si>
  <si>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</si>
  <si>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</si>
  <si>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</si>
  <si>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</si>
  <si>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</si>
  <si>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</si>
  <si>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</si>
  <si>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</si>
  <si>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</si>
  <si>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</si>
  <si>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</si>
  <si>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</si>
  <si>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</si>
  <si>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</si>
  <si>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</si>
  <si>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</si>
  <si>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</si>
  <si>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</si>
  <si>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</si>
  <si>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</si>
  <si>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</si>
  <si>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</si>
  <si>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</si>
  <si>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</si>
  <si>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</si>
  <si>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</si>
  <si>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</si>
  <si>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</si>
  <si>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</si>
  <si>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</si>
  <si>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</si>
  <si>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</si>
  <si>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</si>
  <si>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</si>
  <si>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</si>
  <si>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</si>
  <si>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</si>
  <si>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</si>
  <si>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</si>
  <si>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</si>
  <si>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</si>
  <si>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</si>
  <si>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</si>
  <si>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</si>
  <si>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</si>
  <si>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</si>
  <si>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</si>
  <si>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</si>
  <si>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</si>
  <si>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</si>
  <si>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</si>
  <si>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</si>
  <si>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</si>
  <si>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</si>
  <si>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</si>
  <si>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</si>
  <si>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</si>
  <si>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</si>
  <si>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</si>
  <si>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</si>
  <si>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</si>
  <si>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</si>
  <si>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</si>
  <si>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</si>
  <si>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</si>
  <si>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</si>
  <si>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</si>
  <si>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</si>
  <si>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</si>
  <si>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</si>
  <si>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</si>
  <si>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</si>
  <si>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</si>
  <si>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</si>
  <si>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</si>
  <si>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</si>
  <si>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</si>
  <si>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</si>
  <si>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</si>
  <si>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</si>
  <si>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</si>
  <si>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</si>
  <si>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</si>
  <si>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</si>
  <si>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</si>
  <si>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</si>
  <si>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</si>
  <si>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</si>
  <si>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</si>
  <si>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</si>
  <si>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</si>
  <si>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</si>
  <si>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</si>
  <si>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</si>
  <si>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</si>
  <si>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</si>
  <si>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</si>
  <si>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</si>
  <si>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</si>
  <si>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</si>
  <si>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</si>
  <si>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</si>
  <si>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</si>
  <si>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</si>
  <si>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</si>
  <si>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</si>
  <si>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</si>
  <si>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</si>
  <si>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</si>
  <si>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</si>
  <si>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</si>
  <si>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</si>
  <si>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</si>
  <si>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</si>
  <si>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</si>
  <si>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</si>
  <si>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</si>
  <si>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</si>
  <si>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</si>
  <si>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</si>
  <si>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</si>
  <si>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</si>
  <si>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</si>
  <si>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</si>
  <si>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</si>
  <si>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</si>
  <si>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</si>
  <si>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</si>
  <si>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</si>
  <si>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</si>
  <si>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</si>
  <si>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</si>
  <si>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</si>
  <si>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</si>
  <si>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</si>
  <si>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</si>
  <si>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</si>
  <si>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</si>
  <si>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</si>
  <si>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</si>
  <si>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</si>
  <si>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</si>
  <si>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</si>
  <si>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</si>
  <si>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</si>
  <si>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</si>
  <si>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</si>
  <si>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</si>
  <si>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</si>
  <si>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</si>
  <si>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</si>
  <si>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</si>
  <si>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</si>
  <si>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</si>
  <si>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</si>
  <si>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</si>
  <si>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</si>
  <si>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</si>
  <si>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</si>
  <si>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</si>
  <si>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</si>
  <si>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</si>
  <si>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</si>
  <si>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</si>
  <si>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</si>
  <si>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</si>
  <si>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</si>
  <si>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</si>
  <si>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</si>
  <si>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</si>
  <si>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</si>
  <si>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</si>
  <si>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</si>
  <si>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</si>
  <si>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</si>
  <si>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</si>
  <si>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</si>
  <si>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</si>
  <si>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</si>
  <si>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</si>
  <si>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</si>
  <si>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</si>
  <si>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</si>
  <si>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</si>
  <si>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</si>
  <si>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</si>
  <si>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</si>
  <si>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</si>
  <si>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</si>
  <si>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</si>
  <si>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</si>
  <si>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</si>
  <si>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</si>
  <si>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</si>
  <si>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</si>
  <si>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</si>
  <si>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</si>
  <si>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</si>
  <si>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</si>
  <si>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</si>
  <si>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</si>
  <si>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</si>
  <si>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</si>
  <si>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</si>
  <si>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</si>
  <si>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</si>
  <si>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</si>
  <si>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</si>
  <si>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</si>
  <si>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</si>
  <si>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</si>
  <si>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</si>
  <si>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</si>
  <si>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</si>
  <si>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</si>
  <si>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</si>
  <si>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</si>
  <si>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</si>
  <si>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</si>
  <si>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</si>
  <si>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</si>
  <si>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</si>
  <si>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</si>
  <si>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</si>
  <si>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</si>
  <si>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</si>
  <si>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</si>
  <si>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</si>
  <si>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</si>
  <si>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</si>
  <si>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</si>
  <si>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</si>
  <si>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</si>
  <si>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</si>
  <si>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</si>
  <si>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</si>
  <si>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</si>
  <si>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</si>
  <si>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</si>
  <si>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</si>
  <si>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</si>
  <si>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</si>
  <si>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</si>
  <si>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</si>
  <si>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</si>
  <si>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</si>
  <si>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</si>
  <si>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</si>
  <si>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</si>
  <si>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</si>
  <si>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</si>
  <si>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</si>
  <si>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</si>
  <si>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</si>
  <si>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</si>
  <si>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</si>
  <si>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</si>
  <si>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</si>
  <si>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</si>
  <si>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</si>
  <si>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</si>
  <si>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</si>
  <si>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</si>
  <si>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</si>
  <si>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</si>
  <si>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</si>
  <si>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</si>
  <si>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</si>
  <si>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</si>
  <si>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</si>
  <si>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</si>
  <si>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</si>
  <si>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</si>
  <si>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</si>
  <si>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</si>
  <si>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</si>
  <si>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</si>
  <si>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</si>
  <si>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</si>
  <si>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</si>
  <si>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</si>
  <si>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</si>
  <si>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</si>
  <si>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</si>
  <si>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</si>
  <si>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</si>
  <si>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</si>
  <si>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</si>
  <si>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</si>
  <si>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</si>
  <si>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</si>
  <si>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</si>
  <si>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</si>
  <si>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</si>
  <si>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</si>
  <si>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</si>
  <si>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</si>
  <si>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</si>
  <si>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</si>
  <si>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</si>
  <si>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</si>
  <si>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</si>
  <si>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</si>
  <si>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</si>
  <si>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</si>
  <si>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</si>
  <si>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</si>
  <si>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</si>
  <si>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</si>
  <si>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</si>
  <si>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</si>
  <si>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</si>
  <si>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</si>
  <si>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</si>
  <si>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</si>
  <si>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</si>
  <si>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</si>
  <si>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</si>
  <si>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</si>
  <si>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</si>
  <si>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</si>
  <si>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</si>
  <si>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</si>
  <si>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</si>
  <si>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</si>
  <si>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</si>
  <si>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</si>
  <si>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</si>
  <si>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</si>
  <si>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</si>
  <si>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</si>
  <si>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</si>
  <si>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</si>
  <si>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</si>
  <si>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</si>
  <si>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</si>
  <si>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</si>
  <si>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</si>
  <si>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</si>
  <si>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</si>
  <si>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</si>
  <si>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</si>
  <si>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</si>
  <si>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</si>
  <si>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</si>
  <si>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</si>
  <si>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</si>
  <si>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</si>
  <si>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</si>
  <si>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</si>
  <si>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</si>
  <si>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</si>
  <si>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</si>
  <si>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</si>
  <si>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</si>
  <si>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</si>
  <si>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</si>
  <si>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</si>
  <si>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</si>
  <si>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</si>
  <si>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</si>
  <si>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</si>
  <si>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</si>
  <si>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</si>
  <si>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</si>
  <si>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</si>
  <si>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</si>
  <si>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</si>
  <si>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</si>
  <si>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</si>
  <si>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</si>
  <si>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</si>
  <si>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</si>
  <si>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</si>
  <si>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</si>
  <si>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</si>
  <si>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</si>
  <si>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</si>
  <si>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</si>
  <si>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</si>
  <si>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</si>
  <si>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</si>
  <si>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</si>
  <si>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</si>
  <si>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</si>
  <si>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</si>
  <si>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</si>
  <si>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</si>
  <si>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</si>
  <si>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</si>
  <si>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</si>
  <si>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</si>
  <si>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</si>
  <si>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</si>
  <si>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</si>
  <si>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</si>
  <si>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</si>
  <si>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</si>
  <si>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</si>
  <si>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</si>
  <si>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</si>
  <si>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</si>
  <si>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</si>
  <si>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</si>
  <si>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</si>
  <si>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</si>
  <si>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</si>
  <si>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</si>
  <si>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</si>
  <si>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</si>
  <si>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</si>
  <si>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</si>
  <si>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</si>
  <si>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</si>
  <si>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</si>
  <si>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</si>
  <si>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</si>
  <si>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</si>
  <si>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</si>
  <si>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</si>
  <si>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</si>
  <si>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</si>
  <si>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</si>
  <si>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</si>
  <si>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</si>
  <si>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</si>
  <si>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</si>
  <si>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</si>
  <si>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</si>
  <si>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</si>
  <si>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</si>
  <si>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</si>
  <si>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</si>
  <si>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</si>
  <si>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</si>
  <si>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</si>
  <si>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</si>
  <si>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</si>
  <si>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</si>
  <si>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</si>
  <si>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</si>
  <si>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</si>
  <si>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</si>
  <si>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</si>
  <si>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</si>
  <si>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</si>
  <si>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</si>
  <si>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</si>
  <si>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</si>
  <si>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</si>
  <si>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</si>
  <si>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</si>
  <si>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</si>
  <si>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</si>
  <si>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</si>
  <si>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</si>
  <si>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</si>
  <si>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</si>
  <si>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</si>
  <si>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</si>
  <si>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</si>
  <si>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</si>
  <si>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</si>
  <si>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</si>
  <si>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</si>
  <si>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</si>
  <si>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</si>
  <si>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</si>
  <si>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</si>
  <si>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</si>
  <si>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</si>
  <si>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</si>
  <si>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</si>
  <si>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</si>
  <si>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</si>
  <si>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</si>
  <si>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</si>
  <si>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</si>
  <si>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</si>
  <si>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</si>
  <si>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</si>
  <si>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</si>
  <si>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</si>
  <si>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</si>
  <si>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</si>
  <si>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</si>
  <si>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</si>
  <si>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</si>
  <si>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</si>
  <si>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</si>
  <si>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</si>
  <si>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</si>
  <si>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</si>
  <si>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</si>
  <si>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</si>
  <si>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</si>
  <si>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</si>
  <si>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</si>
  <si>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</si>
  <si>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</si>
  <si>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</si>
  <si>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</si>
  <si>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</si>
  <si>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</si>
  <si>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</si>
  <si>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</si>
  <si>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</si>
  <si>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</si>
  <si>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</si>
  <si>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</si>
  <si>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</si>
  <si>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</si>
  <si>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</si>
  <si>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</si>
  <si>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</si>
  <si>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</si>
  <si>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</si>
  <si>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</si>
  <si>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</si>
  <si>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</si>
  <si>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</si>
  <si>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</si>
  <si>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</si>
  <si>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</si>
  <si>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</si>
  <si>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</si>
  <si>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</si>
  <si>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</si>
  <si>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</si>
  <si>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</si>
  <si>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</si>
  <si>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</si>
  <si>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</si>
  <si>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</si>
  <si>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</si>
  <si>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</si>
  <si>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</si>
  <si>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</si>
  <si>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</si>
  <si>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</si>
  <si>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</si>
  <si>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</si>
  <si>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</si>
  <si>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</si>
  <si>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</si>
  <si>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</si>
  <si>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</si>
  <si>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</si>
  <si>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</si>
  <si>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</si>
  <si>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</si>
  <si>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</si>
  <si>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</si>
  <si>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</si>
  <si>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</si>
  <si>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</si>
  <si>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</si>
  <si>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</si>
  <si>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</si>
  <si>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</si>
  <si>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</si>
  <si>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</si>
  <si>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</si>
  <si>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</si>
  <si>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</si>
  <si>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</si>
  <si>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</si>
  <si>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</si>
  <si>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</si>
  <si>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</si>
  <si>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</si>
  <si>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</si>
  <si>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</si>
  <si>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</si>
  <si>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</si>
  <si>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</si>
  <si>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</si>
  <si>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</si>
  <si>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</si>
  <si>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</si>
  <si>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</si>
  <si>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</si>
  <si>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</si>
  <si>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</si>
  <si>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</si>
  <si>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</si>
  <si>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</si>
  <si>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</si>
  <si>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</si>
  <si>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</si>
  <si>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</si>
  <si>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</si>
  <si>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</si>
  <si>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</si>
  <si>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</si>
  <si>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</si>
  <si>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</si>
  <si>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</si>
  <si>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</si>
  <si>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</si>
  <si>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</si>
  <si>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</si>
  <si>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</si>
  <si>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</si>
  <si>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</si>
  <si>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</si>
  <si>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</si>
  <si>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</si>
  <si>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</si>
  <si>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</si>
  <si>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</si>
  <si>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</si>
  <si>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</si>
  <si>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</si>
  <si>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</si>
  <si>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</si>
  <si>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</si>
  <si>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</si>
  <si>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</si>
  <si>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</si>
  <si>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</si>
  <si>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</si>
  <si>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</si>
  <si>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</si>
  <si>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</si>
  <si>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</si>
  <si>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</si>
  <si>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</si>
  <si>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</si>
  <si>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</si>
  <si>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</si>
  <si>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</si>
  <si>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</si>
  <si>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</si>
  <si>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</si>
  <si>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</si>
  <si>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</si>
  <si>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</si>
  <si>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</si>
  <si>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</si>
  <si>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</si>
  <si>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</si>
  <si>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</si>
  <si>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</si>
  <si>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</si>
  <si>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</si>
  <si>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</si>
  <si>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</si>
  <si>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</si>
  <si>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</si>
  <si>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</si>
  <si>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</si>
  <si>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</si>
  <si>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</si>
  <si>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</si>
  <si>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</si>
  <si>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</si>
  <si>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</si>
  <si>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</si>
  <si>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</si>
  <si>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</si>
  <si>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</si>
  <si>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</si>
  <si>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</si>
  <si>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</si>
  <si>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</si>
  <si>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</si>
  <si>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</si>
  <si>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</si>
  <si>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</si>
  <si>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</si>
  <si>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</si>
  <si>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</si>
  <si>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</si>
  <si>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</si>
  <si>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</si>
  <si>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</si>
  <si>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</si>
  <si>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</si>
  <si>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</si>
  <si>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</si>
  <si>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</si>
  <si>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</si>
  <si>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</si>
  <si>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</si>
  <si>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</si>
  <si>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</si>
  <si>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</si>
  <si>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</si>
  <si>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</si>
  <si>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</si>
  <si>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</si>
  <si>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</si>
  <si>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</si>
  <si>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</si>
  <si>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</si>
  <si>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</si>
  <si>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</si>
  <si>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</si>
  <si>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</si>
  <si>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</si>
  <si>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</si>
  <si>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</si>
  <si>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</si>
  <si>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</si>
  <si>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</si>
  <si>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</si>
  <si>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</si>
  <si>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</si>
  <si>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</si>
  <si>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</si>
  <si>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</si>
  <si>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</si>
  <si>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</si>
  <si>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</si>
  <si>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</si>
  <si>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</si>
  <si>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</si>
  <si>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</si>
  <si>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</si>
  <si>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</si>
  <si>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</si>
  <si>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</si>
  <si>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</si>
  <si>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</si>
  <si>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</si>
  <si>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</si>
  <si>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</si>
  <si>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</si>
  <si>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</si>
  <si>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</si>
  <si>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</si>
  <si>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</si>
  <si>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</si>
  <si>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</si>
  <si>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</si>
  <si>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</si>
  <si>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</si>
  <si>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</si>
  <si>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</si>
  <si>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</si>
  <si>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</si>
  <si>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</si>
  <si>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</si>
  <si>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</si>
  <si>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</si>
  <si>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</si>
  <si>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</si>
  <si>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</si>
  <si>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</si>
  <si>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</si>
  <si>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</si>
  <si>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</si>
  <si>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</si>
  <si>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</si>
  <si>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</si>
  <si>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</si>
  <si>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</si>
  <si>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</si>
  <si>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</si>
  <si>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</si>
  <si>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</si>
  <si>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</si>
  <si>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</si>
  <si>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</si>
  <si>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</si>
  <si>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</si>
  <si>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</si>
  <si>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</si>
  <si>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</si>
  <si>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</si>
  <si>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</si>
  <si>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</si>
  <si>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</si>
  <si>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</si>
  <si>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</si>
  <si>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</si>
  <si>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</si>
  <si>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</si>
  <si>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</si>
  <si>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</si>
  <si>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</si>
  <si>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</si>
  <si>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</si>
  <si>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</si>
  <si>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</si>
  <si>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</si>
  <si>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</si>
  <si>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</si>
  <si>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</si>
  <si>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</si>
  <si>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</si>
  <si>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</si>
  <si>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</si>
  <si>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</si>
  <si>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</si>
  <si>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</si>
  <si>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</si>
  <si>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</si>
  <si>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</si>
  <si>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</si>
  <si>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</si>
  <si>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</si>
  <si>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</si>
  <si>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</si>
  <si>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</si>
  <si>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</si>
  <si>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</si>
  <si>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</si>
  <si>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</si>
  <si>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</si>
  <si>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</si>
  <si>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</si>
  <si>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</si>
  <si>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</si>
  <si>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</si>
  <si>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</si>
  <si>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</si>
  <si>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</si>
  <si>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</si>
  <si>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</si>
  <si>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</si>
  <si>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</si>
  <si>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</si>
  <si>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</si>
  <si>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</si>
  <si>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</si>
  <si>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</si>
  <si>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</si>
  <si>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</si>
  <si>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</si>
  <si>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</si>
  <si>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</si>
  <si>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</si>
  <si>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</si>
  <si>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</si>
  <si>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</si>
  <si>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</si>
  <si>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</si>
  <si>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</si>
  <si>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</si>
  <si>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</si>
  <si>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</si>
  <si>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</si>
  <si>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</si>
  <si>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</si>
  <si>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</si>
  <si>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</si>
  <si>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</si>
  <si>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</si>
  <si>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</si>
  <si>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</si>
  <si>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</si>
  <si>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</si>
  <si>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</si>
  <si>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</si>
  <si>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</si>
  <si>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</si>
  <si>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</si>
  <si>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</si>
  <si>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</si>
  <si>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</si>
  <si>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</si>
  <si>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</si>
  <si>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</si>
  <si>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</si>
  <si>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</si>
  <si>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</si>
  <si>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</si>
  <si>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</si>
  <si>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</si>
  <si>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</si>
  <si>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</si>
  <si>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</si>
  <si>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</si>
  <si>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</si>
  <si>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</si>
  <si>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</si>
  <si>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</si>
  <si>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</si>
  <si>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</si>
  <si>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</si>
  <si>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</si>
  <si>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</si>
  <si>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</si>
  <si>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</si>
  <si>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</si>
  <si>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</si>
  <si>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</si>
  <si>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</si>
  <si>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</si>
  <si>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</si>
  <si>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</si>
  <si>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</si>
  <si>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</si>
  <si>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</si>
  <si>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</si>
  <si>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</si>
  <si>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</si>
  <si>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</si>
  <si>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</si>
  <si>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</si>
  <si>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</si>
  <si>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</si>
  <si>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</si>
  <si>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</si>
  <si>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</si>
  <si>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</si>
  <si>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</si>
  <si>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</si>
  <si>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</si>
  <si>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</si>
  <si>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</si>
  <si>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</si>
  <si>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</si>
  <si>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</si>
  <si>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</si>
  <si>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</si>
  <si>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</si>
  <si>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</si>
  <si>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</si>
  <si>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</si>
  <si>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</si>
  <si>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</si>
  <si>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</si>
  <si>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</si>
  <si>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</si>
  <si>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</si>
  <si>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</si>
  <si>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</si>
  <si>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</si>
  <si>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</si>
  <si>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</si>
  <si>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</si>
  <si>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</si>
  <si>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</si>
  <si>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</si>
  <si>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</si>
  <si>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</si>
  <si>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</si>
  <si>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</si>
  <si>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</si>
  <si>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</si>
  <si>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</si>
  <si>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</si>
  <si>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</si>
  <si>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</si>
  <si>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</si>
  <si>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</si>
  <si>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</si>
  <si>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</si>
  <si>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</si>
  <si>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</si>
  <si>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</si>
  <si>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</si>
  <si>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</si>
  <si>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</si>
  <si>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</si>
  <si>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</si>
  <si>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</si>
  <si>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</si>
  <si>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</si>
  <si>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</si>
  <si>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</si>
  <si>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</si>
  <si>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</si>
  <si>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</si>
  <si>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</si>
  <si>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</si>
  <si>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</si>
  <si>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</si>
  <si>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</si>
  <si>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</si>
  <si>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</si>
  <si>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</si>
  <si>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</si>
  <si>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</si>
  <si>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</si>
  <si>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</si>
  <si>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</si>
  <si>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</si>
  <si>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</si>
  <si>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</si>
  <si>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</si>
  <si>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</si>
  <si>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</si>
  <si>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</si>
  <si>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</si>
  <si>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</si>
  <si>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</si>
  <si>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</si>
  <si>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</si>
  <si>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</si>
  <si>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</si>
  <si>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</si>
  <si>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</si>
  <si>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</si>
  <si>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</si>
  <si>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</si>
  <si>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</si>
  <si>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</si>
  <si>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</si>
  <si>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</si>
  <si>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</si>
  <si>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</si>
  <si>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</si>
  <si>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</si>
  <si>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</si>
  <si>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</si>
  <si>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</si>
  <si>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</si>
  <si>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</si>
  <si>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</si>
  <si>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</si>
  <si>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</si>
  <si>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</si>
  <si>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</si>
  <si>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</si>
  <si>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</si>
  <si>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</si>
  <si>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</si>
  <si>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</si>
  <si>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</si>
  <si>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</si>
  <si>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</si>
  <si>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</si>
  <si>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</si>
  <si>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</si>
  <si>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</si>
  <si>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</si>
  <si>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</si>
  <si>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</si>
  <si>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</si>
  <si>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</si>
  <si>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</si>
  <si>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</si>
  <si>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</si>
  <si>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</si>
  <si>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</si>
  <si>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</si>
  <si>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</si>
  <si>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</si>
  <si>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</si>
  <si>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</si>
  <si>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</si>
  <si>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</si>
  <si>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</si>
  <si>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</si>
  <si>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</si>
  <si>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</si>
  <si>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</si>
  <si>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</si>
  <si>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</si>
  <si>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</si>
  <si>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</si>
  <si>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</si>
  <si>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</si>
  <si>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</si>
  <si>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</si>
  <si>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</si>
  <si>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</si>
  <si>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</si>
  <si>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</si>
  <si>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</si>
  <si>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</si>
  <si>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</si>
  <si>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</si>
  <si>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</si>
  <si>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</si>
  <si>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</si>
  <si>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</si>
  <si>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</si>
  <si>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</si>
  <si>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</si>
  <si>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</si>
  <si>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</si>
  <si>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</si>
  <si>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</si>
  <si>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</si>
  <si>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</si>
  <si>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</si>
  <si>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</si>
  <si>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</si>
  <si>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</si>
  <si>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</si>
  <si>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</si>
  <si>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</si>
  <si>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</si>
  <si>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</si>
  <si>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</si>
  <si>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</si>
  <si>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</si>
  <si>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</si>
  <si>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</si>
  <si>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</si>
  <si>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</si>
  <si>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</si>
  <si>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</si>
  <si>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</si>
  <si>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</si>
  <si>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</si>
  <si>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</si>
  <si>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</si>
  <si>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</si>
  <si>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</si>
  <si>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</si>
  <si>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</si>
  <si>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</si>
  <si>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</si>
  <si>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</si>
  <si>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</si>
  <si>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</si>
  <si>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</si>
  <si>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</si>
  <si>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</si>
  <si>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</si>
  <si>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</si>
  <si>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</si>
  <si>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</si>
  <si>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</si>
  <si>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</si>
  <si>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</si>
  <si>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</si>
  <si>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</si>
  <si>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</si>
  <si>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</si>
  <si>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</si>
  <si>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</si>
  <si>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</si>
  <si>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</si>
  <si>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</si>
  <si>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</si>
  <si>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</si>
  <si>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</si>
  <si>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</si>
  <si>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</si>
  <si>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</si>
  <si>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</si>
  <si>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</si>
  <si>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</si>
  <si>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</si>
  <si>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</si>
  <si>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</si>
  <si>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</si>
  <si>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</si>
  <si>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</si>
  <si>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</si>
  <si>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</si>
  <si>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</si>
  <si>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</si>
  <si>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</si>
  <si>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</si>
  <si>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</si>
  <si>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</si>
  <si>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</si>
  <si>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</si>
  <si>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</si>
  <si>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</si>
  <si>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</si>
  <si>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</si>
  <si>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</si>
  <si>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</si>
  <si>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</si>
  <si>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</si>
  <si>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</si>
  <si>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</si>
  <si>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</si>
  <si>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</si>
  <si>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</si>
  <si>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</si>
  <si>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</si>
  <si>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</si>
  <si>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</si>
  <si>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</si>
  <si>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</si>
  <si>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</si>
  <si>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</si>
  <si>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</si>
  <si>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</si>
  <si>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</si>
  <si>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</si>
  <si>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</si>
  <si>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</si>
  <si>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</si>
  <si>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</si>
  <si>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</si>
  <si>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</si>
  <si>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</si>
  <si>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</si>
  <si>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</si>
  <si>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</si>
  <si>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</si>
  <si>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</si>
  <si>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</si>
  <si>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</si>
  <si>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</si>
  <si>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</si>
  <si>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</si>
  <si>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</si>
  <si>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</si>
  <si>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</si>
  <si>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</si>
  <si>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</si>
  <si>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</si>
  <si>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</si>
  <si>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</si>
  <si>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</si>
  <si>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</si>
  <si>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</si>
  <si>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</si>
  <si>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</si>
  <si>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</si>
  <si>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</si>
  <si>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</si>
  <si>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</si>
  <si>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</si>
  <si>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</si>
  <si>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</si>
  <si>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</si>
  <si>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</si>
  <si>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</si>
  <si>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</si>
  <si>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</si>
  <si>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</si>
  <si>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</si>
  <si>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</si>
  <si>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</si>
  <si>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</si>
  <si>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</si>
  <si>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</si>
  <si>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</si>
  <si>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</si>
  <si>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</si>
  <si>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</si>
  <si>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</si>
  <si>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</si>
  <si>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</si>
  <si>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</si>
  <si>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</si>
  <si>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</si>
  <si>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</si>
  <si>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</si>
  <si>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</si>
  <si>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</si>
  <si>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</si>
  <si>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</si>
  <si>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</si>
  <si>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</si>
  <si>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</si>
  <si>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</si>
  <si>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</si>
  <si>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</si>
  <si>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</si>
  <si>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</si>
  <si>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</si>
  <si>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</si>
  <si>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</si>
  <si>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</si>
  <si>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</si>
  <si>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</si>
  <si>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</si>
  <si>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</si>
  <si>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</si>
  <si>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</si>
  <si>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</si>
  <si>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</si>
  <si>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</si>
  <si>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</si>
  <si>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</si>
  <si>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</si>
  <si>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</si>
  <si>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</si>
  <si>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</si>
  <si>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</si>
  <si>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</si>
  <si>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</si>
  <si>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</si>
  <si>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</si>
  <si>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</si>
  <si>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</si>
  <si>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</si>
  <si>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</si>
  <si>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</si>
  <si>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</si>
  <si>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</si>
  <si>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</si>
  <si>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</si>
  <si>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</si>
  <si>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</si>
  <si>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</si>
  <si>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</si>
  <si>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</si>
  <si>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</si>
  <si>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</si>
  <si>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</si>
  <si>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</si>
  <si>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</si>
  <si>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</si>
  <si>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</si>
  <si>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</si>
  <si>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</si>
  <si>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</si>
  <si>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</si>
  <si>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</si>
  <si>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</si>
  <si>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</si>
  <si>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</si>
  <si>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</si>
  <si>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</si>
  <si>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</si>
  <si>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</si>
  <si>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</si>
  <si>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</si>
  <si>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</si>
  <si>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</si>
  <si>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</si>
  <si>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</si>
  <si>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</si>
  <si>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</si>
  <si>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</si>
  <si>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</si>
  <si>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</si>
  <si>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</si>
  <si>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</si>
  <si>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</si>
  <si>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</si>
  <si>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</si>
  <si>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</si>
  <si>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</si>
  <si>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</si>
  <si>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</si>
  <si>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</si>
  <si>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</si>
  <si>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</si>
  <si>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</si>
  <si>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</si>
  <si>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</si>
  <si>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</si>
  <si>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</si>
  <si>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</si>
  <si>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</si>
  <si>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</si>
  <si>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</si>
  <si>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</si>
  <si>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</si>
  <si>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</si>
  <si>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</si>
  <si>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</si>
  <si>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</si>
  <si>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</si>
  <si>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</si>
  <si>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</si>
  <si>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</si>
  <si>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</si>
  <si>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</si>
  <si>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</si>
  <si>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</si>
  <si>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</si>
  <si>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</si>
  <si>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</si>
  <si>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</si>
  <si>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</si>
  <si>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</si>
  <si>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</si>
  <si>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</si>
  <si>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</si>
  <si>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</si>
  <si>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</si>
  <si>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</si>
  <si>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</si>
  <si>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</si>
  <si>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</si>
  <si>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</si>
  <si>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</si>
  <si>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</si>
  <si>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</si>
  <si>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</si>
  <si>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</si>
  <si>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</si>
  <si>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</si>
  <si>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</si>
  <si>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</si>
  <si>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</si>
  <si>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</si>
  <si>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</si>
  <si>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</si>
  <si>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</si>
  <si>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</si>
  <si>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</si>
  <si>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</si>
  <si>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</si>
  <si>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</si>
  <si>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</si>
  <si>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</si>
  <si>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</si>
  <si>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</si>
  <si>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</si>
  <si>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</si>
  <si>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</si>
  <si>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</si>
  <si>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</si>
  <si>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</si>
  <si>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</si>
  <si>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</si>
  <si>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</si>
  <si>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</si>
  <si>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</si>
  <si>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</si>
  <si>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</si>
  <si>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</si>
  <si>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</si>
  <si>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</si>
  <si>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</si>
  <si>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</si>
  <si>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</si>
  <si>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</si>
  <si>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</si>
  <si>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</si>
  <si>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</si>
  <si>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</si>
  <si>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</si>
  <si>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</si>
  <si>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</si>
  <si>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</si>
  <si>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</si>
  <si>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</si>
  <si>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</si>
  <si>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</si>
  <si>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</si>
  <si>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</si>
  <si>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</si>
  <si>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</si>
  <si>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</si>
  <si>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</si>
  <si>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</si>
  <si>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</si>
  <si>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</si>
  <si>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</si>
  <si>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</si>
  <si>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</si>
  <si>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</si>
  <si>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</si>
  <si>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</si>
  <si>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</si>
  <si>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</si>
  <si>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</si>
  <si>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</si>
  <si>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</si>
  <si>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</si>
  <si>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</si>
  <si>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</si>
  <si>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</si>
  <si>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</si>
  <si>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</si>
  <si>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</si>
  <si>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</si>
  <si>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</si>
  <si>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</si>
  <si>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</si>
  <si>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</si>
  <si>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</si>
  <si>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</si>
  <si>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</si>
  <si>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</si>
  <si>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</si>
  <si>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</si>
  <si>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</si>
  <si>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</si>
  <si>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</si>
  <si>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</si>
  <si>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</si>
  <si>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</si>
  <si>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</si>
  <si>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</si>
  <si>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</si>
  <si>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</si>
  <si>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</si>
  <si>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</si>
  <si>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</si>
  <si>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</si>
  <si>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</si>
  <si>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</si>
  <si>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</si>
  <si>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</si>
  <si>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</si>
  <si>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</si>
  <si>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</si>
  <si>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</si>
  <si>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</si>
  <si>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</si>
  <si>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</si>
  <si>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</si>
  <si>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</si>
  <si>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</si>
  <si>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</si>
  <si>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</si>
  <si>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</si>
  <si>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</si>
  <si>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</si>
  <si>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</si>
  <si>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</si>
  <si>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</si>
  <si>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</si>
  <si>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</si>
  <si>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</si>
  <si>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</si>
  <si>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</si>
  <si>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</si>
  <si>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</si>
  <si>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</si>
  <si>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</si>
  <si>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</si>
  <si>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</si>
  <si>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</si>
  <si>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</si>
  <si>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</si>
  <si>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</si>
  <si>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</si>
  <si>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</si>
  <si>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</si>
  <si>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</si>
  <si>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</si>
  <si>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</si>
  <si>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</si>
  <si>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</si>
  <si>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</si>
  <si>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</si>
  <si>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</si>
  <si>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</si>
  <si>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</si>
  <si>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</si>
  <si>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</si>
  <si>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</si>
  <si>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</si>
  <si>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</si>
  <si>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</si>
  <si>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</si>
  <si>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</si>
  <si>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</si>
  <si>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</si>
  <si>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</si>
  <si>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</si>
  <si>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</si>
  <si>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</si>
  <si>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</si>
  <si>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</si>
  <si>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</si>
  <si>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</si>
  <si>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</si>
  <si>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</si>
  <si>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</si>
  <si>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</si>
  <si>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</si>
  <si>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</si>
  <si>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</si>
  <si>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</si>
  <si>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</si>
  <si>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</si>
  <si>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</si>
  <si>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</si>
  <si>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</si>
  <si>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</si>
  <si>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</si>
  <si>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</si>
  <si>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</si>
  <si>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</si>
  <si>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</si>
  <si>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</si>
  <si>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</si>
  <si>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</si>
  <si>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</si>
  <si>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</si>
  <si>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</si>
  <si>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</si>
  <si>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</si>
  <si>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</si>
  <si>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</si>
  <si>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</si>
  <si>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</si>
  <si>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</si>
  <si>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</si>
  <si>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</si>
  <si>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</si>
  <si>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</si>
  <si>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</si>
  <si>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</si>
  <si>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</si>
  <si>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</si>
  <si>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</si>
  <si>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</si>
  <si>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</si>
  <si>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</si>
  <si>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</si>
  <si>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</si>
  <si>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</si>
  <si>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</si>
  <si>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</si>
  <si>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</si>
  <si>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</si>
  <si>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</si>
  <si>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</si>
  <si>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</si>
  <si>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</si>
  <si>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</si>
  <si>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</si>
  <si>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</si>
  <si>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</si>
  <si>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</si>
  <si>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</si>
  <si>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</si>
  <si>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</si>
  <si>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</si>
  <si>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</si>
  <si>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</si>
  <si>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</si>
  <si>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</si>
  <si>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</si>
  <si>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</si>
  <si>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</si>
  <si>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</si>
  <si>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</si>
  <si>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</si>
  <si>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</si>
  <si>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</si>
  <si>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</si>
  <si>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</si>
  <si>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</si>
  <si>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</si>
  <si>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</si>
  <si>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</si>
  <si>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</si>
  <si>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</si>
  <si>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</si>
  <si>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</si>
  <si>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</si>
  <si>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</si>
  <si>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</si>
  <si>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</si>
  <si>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</si>
  <si>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</si>
  <si>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</si>
  <si>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</si>
  <si>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</si>
  <si>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</si>
  <si>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</si>
  <si>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</si>
  <si>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</si>
  <si>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</si>
  <si>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</si>
  <si>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</si>
  <si>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</si>
  <si>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</si>
  <si>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</si>
  <si>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</si>
  <si>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</si>
  <si>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</si>
  <si>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</si>
  <si>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</si>
  <si>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</si>
  <si>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</si>
  <si>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</si>
  <si>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</si>
  <si>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</si>
  <si>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</si>
  <si>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</si>
  <si>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</si>
  <si>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</si>
  <si>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</si>
  <si>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</si>
  <si>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</si>
  <si>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</si>
  <si>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</si>
  <si>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</si>
  <si>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</si>
  <si>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</si>
  <si>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</si>
  <si>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</si>
  <si>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</si>
  <si>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</si>
  <si>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</si>
  <si>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</si>
  <si>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</si>
  <si>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</si>
  <si>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</si>
  <si>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</si>
  <si>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</si>
  <si>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</si>
  <si>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</si>
  <si>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</si>
  <si>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</si>
  <si>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</si>
  <si>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</si>
  <si>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</si>
  <si>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</si>
  <si>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</si>
  <si>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</si>
  <si>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</si>
  <si>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</si>
  <si>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</si>
  <si>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</si>
  <si>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</si>
  <si>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</si>
  <si>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</si>
  <si>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</si>
  <si>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</si>
  <si>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</si>
  <si>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</si>
  <si>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</si>
  <si>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</si>
  <si>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</si>
  <si>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</si>
  <si>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</si>
  <si>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</si>
  <si>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</si>
  <si>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</si>
  <si>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</si>
  <si>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</si>
  <si>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</si>
  <si>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</si>
  <si>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</si>
  <si>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</si>
  <si>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</si>
  <si>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</si>
  <si>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</si>
  <si>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</si>
  <si>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</si>
  <si>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</si>
  <si>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</si>
  <si>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</si>
  <si>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</si>
  <si>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</si>
  <si>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</si>
  <si>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</si>
  <si>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</si>
  <si>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</si>
  <si>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</si>
  <si>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</si>
  <si>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</si>
  <si>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</si>
  <si>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</si>
  <si>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</si>
  <si>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</si>
  <si>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</si>
  <si>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</si>
  <si>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</si>
  <si>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</si>
  <si>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</si>
  <si>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</si>
  <si>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</si>
  <si>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</si>
  <si>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</si>
  <si>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</si>
  <si>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</si>
  <si>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</si>
  <si>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</si>
  <si>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</si>
  <si>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</si>
  <si>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</si>
  <si>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</si>
  <si>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</si>
  <si>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</si>
  <si>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</si>
  <si>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</si>
  <si>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</si>
  <si>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</si>
  <si>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</si>
  <si>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</si>
  <si>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</si>
  <si>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</si>
  <si>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</si>
  <si>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</si>
  <si>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</si>
  <si>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</si>
  <si>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</si>
  <si>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</si>
  <si>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</si>
  <si>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</si>
  <si>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</si>
  <si>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</si>
  <si>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</si>
  <si>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</si>
  <si>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</si>
  <si>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</si>
  <si>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</si>
  <si>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</si>
  <si>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</si>
  <si>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</si>
  <si>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</si>
  <si>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</si>
  <si>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</si>
  <si>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</si>
  <si>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</si>
  <si>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</si>
  <si>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</si>
  <si>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</si>
  <si>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</si>
  <si>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</si>
  <si>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</si>
  <si>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</si>
  <si>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</si>
  <si>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</si>
  <si>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</si>
  <si>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</si>
  <si>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</si>
  <si>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</si>
  <si>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</si>
  <si>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</si>
  <si>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</si>
  <si>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</si>
  <si>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</si>
  <si>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</si>
  <si>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</si>
  <si>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</si>
  <si>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</si>
  <si>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</si>
  <si>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</si>
  <si>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</si>
  <si>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</si>
  <si>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</si>
  <si>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</si>
  <si>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</si>
  <si>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</si>
  <si>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</si>
  <si>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</si>
  <si>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</si>
  <si>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</si>
  <si>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</si>
  <si>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</si>
  <si>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</si>
  <si>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</si>
  <si>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</si>
  <si>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</si>
  <si>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</si>
  <si>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</si>
  <si>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</si>
  <si>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</si>
  <si>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</si>
  <si>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</si>
  <si>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</si>
  <si>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</si>
  <si>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</si>
  <si>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</si>
  <si>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</si>
  <si>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</si>
  <si>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</si>
  <si>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</si>
  <si>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</si>
  <si>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</si>
  <si>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</si>
  <si>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</si>
  <si>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</si>
  <si>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</si>
  <si>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</si>
  <si>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</si>
  <si>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</si>
  <si>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</si>
  <si>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</si>
  <si>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</si>
  <si>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</si>
  <si>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</si>
  <si>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</si>
  <si>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</si>
  <si>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</si>
  <si>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</si>
  <si>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</si>
  <si>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</si>
  <si>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</si>
  <si>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</si>
  <si>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</si>
  <si>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</si>
  <si>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</si>
  <si>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</si>
  <si>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</si>
  <si>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</si>
  <si>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</si>
  <si>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</si>
  <si>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</si>
  <si>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</si>
  <si>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</si>
  <si>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</si>
  <si>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</si>
  <si>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</si>
  <si>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</si>
  <si>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</si>
  <si>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</si>
  <si>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</si>
  <si>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</si>
  <si>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</si>
  <si>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</si>
  <si>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</si>
  <si>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</si>
  <si>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</si>
  <si>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</si>
  <si>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</si>
  <si>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</si>
  <si>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</si>
  <si>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</si>
  <si>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</si>
  <si>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</si>
  <si>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</si>
  <si>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</si>
  <si>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</si>
  <si>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</si>
  <si>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</si>
  <si>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</si>
  <si>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</si>
  <si>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</si>
  <si>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</si>
  <si>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</si>
  <si>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</si>
  <si>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</si>
  <si>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</si>
  <si>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</si>
  <si>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</si>
  <si>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</si>
  <si>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</si>
  <si>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</si>
  <si>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</si>
  <si>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</si>
  <si>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</si>
  <si>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</si>
  <si>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</si>
  <si>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</si>
  <si>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</si>
  <si>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</si>
  <si>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</si>
  <si>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</si>
  <si>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</si>
  <si>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</si>
  <si>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</si>
  <si>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</si>
  <si>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</si>
  <si>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</si>
  <si>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</si>
  <si>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</si>
  <si>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</si>
  <si>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</si>
  <si>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</si>
  <si>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</si>
  <si>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</si>
  <si>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</si>
  <si>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</si>
  <si>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</si>
  <si>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</si>
  <si>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</si>
  <si>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</si>
  <si>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</si>
  <si>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</si>
  <si>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</si>
  <si>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</si>
  <si>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</si>
  <si>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</si>
  <si>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</si>
  <si>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</si>
  <si>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</si>
  <si>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</si>
  <si>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</si>
  <si>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</si>
  <si>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</si>
  <si>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</si>
  <si>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</si>
  <si>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</si>
  <si>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</si>
  <si>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</si>
  <si>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</si>
  <si>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</si>
  <si>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</si>
  <si>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</si>
  <si>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</si>
  <si>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</si>
  <si>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</si>
  <si>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</si>
  <si>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</si>
  <si>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</si>
  <si>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</si>
  <si>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</si>
  <si>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</si>
  <si>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</si>
  <si>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</si>
  <si>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</si>
  <si>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</si>
  <si>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</si>
  <si>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</si>
  <si>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</si>
  <si>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</si>
  <si>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</si>
  <si>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</si>
  <si>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</si>
  <si>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</si>
  <si>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</si>
  <si>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</si>
  <si>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</si>
  <si>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</si>
  <si>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</si>
  <si>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</si>
  <si>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</si>
  <si>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</si>
  <si>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</si>
  <si>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</si>
  <si>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</si>
  <si>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</si>
  <si>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</si>
  <si>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</si>
  <si>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</si>
  <si>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</si>
  <si>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</si>
  <si>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</si>
  <si>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</si>
  <si>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</si>
  <si>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</si>
  <si>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</si>
  <si>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</si>
  <si>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</si>
  <si>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</si>
  <si>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</si>
  <si>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</si>
  <si>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</si>
  <si>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</si>
  <si>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</si>
  <si>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</si>
  <si>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</si>
  <si>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</si>
  <si>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</si>
  <si>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</si>
  <si>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</si>
  <si>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</si>
  <si>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</si>
  <si>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</si>
  <si>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</si>
  <si>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</si>
  <si>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</si>
  <si>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</si>
  <si>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</si>
  <si>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</si>
  <si>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</si>
  <si>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</si>
  <si>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</si>
  <si>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</si>
  <si>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</si>
  <si>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</si>
  <si>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</si>
  <si>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</si>
  <si>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</si>
  <si>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</si>
  <si>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</si>
  <si>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</si>
  <si>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</si>
  <si>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</si>
  <si>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</si>
  <si>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</si>
  <si>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</si>
  <si>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</si>
  <si>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</si>
  <si>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</si>
  <si>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</si>
  <si>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</si>
  <si>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</si>
  <si>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</si>
  <si>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</si>
  <si>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</si>
  <si>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</si>
  <si>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</si>
  <si>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</si>
  <si>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</si>
  <si>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</si>
  <si>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</si>
  <si>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</si>
  <si>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</si>
  <si>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</si>
  <si>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</si>
  <si>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</si>
  <si>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</si>
  <si>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</si>
  <si>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</si>
  <si>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</si>
  <si>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</si>
  <si>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</si>
  <si>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</si>
  <si>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</si>
  <si>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</si>
  <si>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</si>
  <si>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</si>
  <si>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</si>
  <si>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</si>
  <si>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</si>
  <si>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</si>
  <si>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</si>
  <si>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</si>
  <si>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</si>
  <si>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</si>
  <si>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</si>
  <si>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</si>
  <si>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</si>
  <si>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</si>
  <si>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</si>
  <si>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</si>
  <si>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</si>
  <si>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</si>
  <si>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</si>
  <si>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</si>
  <si>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</si>
  <si>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</si>
  <si>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</si>
  <si>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</si>
  <si>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</si>
  <si>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</si>
  <si>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</si>
  <si>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</si>
  <si>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</si>
  <si>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</si>
  <si>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</si>
  <si>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</si>
  <si>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</si>
  <si>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</si>
  <si>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</si>
  <si>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</si>
  <si>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</si>
  <si>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</si>
  <si>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</si>
  <si>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</si>
  <si>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</si>
  <si>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</si>
  <si>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</si>
  <si>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</si>
  <si>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</si>
  <si>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</si>
  <si>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</si>
  <si>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</si>
  <si>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</si>
  <si>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</si>
  <si>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</si>
  <si>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</si>
  <si>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</si>
  <si>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</si>
  <si>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</si>
  <si>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</si>
  <si>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</si>
  <si>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</si>
  <si>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</si>
  <si>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</si>
  <si>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</si>
  <si>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</si>
  <si>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</si>
  <si>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</si>
  <si>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</si>
  <si>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</si>
  <si>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</si>
  <si>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</si>
  <si>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</si>
  <si>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</si>
  <si>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</si>
  <si>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</si>
  <si>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</si>
  <si>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</si>
  <si>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</si>
  <si>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</si>
  <si>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</si>
  <si>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</si>
  <si>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</si>
  <si>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</si>
  <si>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</si>
  <si>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</si>
  <si>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</si>
  <si>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</si>
  <si>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</si>
  <si>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</si>
  <si>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</si>
  <si>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</si>
  <si>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</si>
  <si>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</si>
  <si>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</si>
  <si>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</si>
  <si>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</si>
  <si>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</si>
  <si>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</si>
  <si>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</si>
  <si>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</si>
  <si>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</si>
  <si>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</si>
  <si>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</si>
  <si>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</si>
  <si>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</si>
  <si>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</si>
  <si>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</si>
  <si>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</si>
  <si>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</si>
  <si>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</si>
  <si>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</si>
  <si>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</si>
  <si>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</si>
  <si>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</si>
  <si>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</si>
  <si>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</si>
  <si>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</si>
  <si>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</si>
  <si>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</si>
  <si>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</si>
  <si>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</si>
  <si>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</si>
  <si>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</si>
  <si>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</si>
  <si>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</si>
  <si>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</si>
  <si>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</si>
  <si>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</si>
  <si>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</si>
  <si>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</si>
  <si>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</si>
  <si>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</si>
  <si>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</si>
  <si>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</si>
  <si>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</si>
  <si>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</si>
  <si>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</si>
  <si>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</si>
  <si>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</si>
  <si>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</si>
  <si>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</si>
  <si>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</si>
  <si>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</si>
  <si>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</si>
  <si>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</si>
  <si>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</si>
  <si>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</si>
  <si>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</si>
  <si>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</si>
  <si>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</si>
  <si>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</si>
  <si>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</si>
  <si>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</si>
  <si>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</si>
  <si>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</si>
  <si>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</si>
  <si>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</si>
  <si>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</si>
  <si>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</si>
  <si>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</si>
  <si>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</si>
  <si>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</si>
  <si>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</si>
  <si>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</si>
  <si>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</si>
  <si>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</si>
  <si>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</si>
  <si>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</si>
  <si>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</si>
  <si>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</si>
  <si>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</si>
  <si>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</si>
  <si>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</si>
  <si>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</si>
  <si>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</si>
  <si>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</si>
  <si>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</si>
  <si>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</si>
  <si>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</si>
  <si>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</si>
  <si>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</si>
  <si>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</si>
  <si>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</si>
  <si>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</si>
  <si>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</si>
  <si>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</si>
  <si>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</si>
  <si>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</si>
  <si>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</si>
  <si>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</si>
  <si>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</si>
  <si>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</si>
  <si>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</si>
  <si>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</si>
  <si>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</si>
  <si>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</si>
  <si>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</si>
  <si>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</si>
  <si>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</si>
  <si>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</si>
  <si>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</si>
  <si>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</si>
  <si>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</si>
  <si>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</si>
  <si>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</si>
  <si>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</si>
  <si>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</si>
  <si>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</si>
  <si>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</si>
  <si>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</si>
  <si>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</si>
  <si>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</si>
  <si>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</si>
  <si>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</si>
  <si>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</si>
  <si>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</si>
  <si>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</si>
  <si>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</si>
  <si>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</si>
  <si>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</si>
  <si>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</si>
  <si>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</si>
  <si>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</si>
  <si>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</si>
  <si>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</si>
  <si>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</si>
  <si>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</si>
  <si>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</si>
  <si>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</si>
  <si>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</si>
  <si>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</si>
  <si>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</si>
  <si>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</si>
  <si>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</si>
  <si>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</si>
  <si>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</si>
  <si>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</si>
  <si>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</si>
  <si>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</si>
  <si>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</si>
  <si>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</si>
  <si>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</si>
  <si>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</si>
  <si>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</si>
  <si>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</si>
  <si>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</si>
  <si>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</si>
  <si>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</si>
  <si>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</si>
  <si>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</si>
  <si>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</si>
  <si>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</si>
  <si>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</si>
  <si>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</si>
  <si>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</si>
  <si>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</si>
  <si>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</si>
  <si>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</si>
  <si>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</si>
  <si>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</si>
  <si>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</si>
  <si>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</si>
  <si>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</si>
  <si>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</si>
  <si>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</si>
  <si>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</si>
  <si>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</si>
  <si>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</si>
  <si>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</si>
  <si>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</si>
  <si>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</si>
  <si>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</si>
  <si>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</si>
  <si>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</si>
  <si>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</si>
  <si>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</si>
  <si>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</si>
  <si>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</si>
  <si>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</si>
  <si>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</si>
  <si>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</si>
  <si>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</si>
  <si>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</si>
  <si>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</si>
  <si>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</si>
  <si>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</si>
  <si>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</si>
  <si>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</si>
  <si>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</si>
  <si>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</si>
  <si>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</si>
  <si>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</si>
  <si>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</si>
  <si>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</si>
  <si>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</si>
  <si>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</si>
  <si>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</si>
  <si>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</si>
  <si>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</si>
  <si>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</si>
  <si>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</si>
  <si>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</si>
  <si>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</si>
  <si>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</si>
  <si>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</si>
  <si>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</si>
  <si>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</si>
  <si>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</si>
  <si>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</si>
  <si>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</si>
  <si>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</si>
  <si>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</si>
  <si>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</si>
  <si>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</si>
  <si>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</si>
  <si>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</si>
  <si>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</si>
  <si>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</si>
  <si>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</si>
  <si>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</si>
  <si>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</si>
  <si>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</si>
  <si>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</si>
  <si>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</si>
  <si>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</si>
  <si>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</si>
  <si>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</si>
  <si>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</si>
  <si>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</si>
  <si>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</si>
  <si>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</si>
  <si>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</si>
  <si>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</si>
  <si>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</si>
  <si>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</si>
  <si>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</si>
  <si>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</si>
  <si>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</si>
  <si>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</si>
  <si>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</si>
  <si>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</si>
  <si>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</si>
  <si>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</si>
  <si>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</si>
  <si>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</si>
  <si>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</si>
  <si>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</si>
  <si>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</si>
  <si>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</si>
  <si>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</si>
  <si>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</si>
  <si>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</si>
  <si>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</si>
  <si>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</si>
  <si>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</si>
  <si>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</si>
  <si>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</si>
  <si>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</si>
  <si>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</si>
  <si>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</si>
  <si>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</si>
  <si>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</si>
  <si>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</si>
  <si>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</si>
  <si>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</si>
  <si>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</si>
  <si>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</si>
  <si>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</si>
  <si>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</si>
  <si>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</si>
  <si>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</si>
  <si>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</si>
  <si>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</si>
  <si>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</si>
  <si>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</si>
  <si>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</si>
  <si>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</si>
  <si>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</si>
  <si>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</si>
  <si>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</si>
  <si>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</si>
  <si>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</si>
  <si>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</si>
  <si>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</si>
  <si>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</si>
  <si>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</si>
  <si>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</si>
  <si>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</si>
  <si>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</si>
  <si>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</si>
  <si>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</si>
  <si>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</si>
  <si>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</si>
  <si>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</si>
  <si>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</si>
  <si>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</si>
  <si>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</si>
  <si>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</si>
  <si>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</si>
  <si>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</si>
  <si>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</si>
  <si>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</si>
  <si>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</si>
  <si>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</si>
  <si>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</si>
  <si>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</si>
  <si>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</si>
  <si>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</si>
  <si>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</si>
  <si>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</si>
  <si>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</si>
  <si>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</si>
  <si>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</si>
  <si>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</si>
  <si>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</si>
  <si>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</si>
  <si>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</si>
  <si>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</si>
  <si>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</si>
  <si>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</si>
  <si>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</si>
  <si>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</si>
  <si>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</si>
  <si>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</si>
  <si>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</si>
  <si>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</si>
  <si>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</si>
  <si>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</si>
  <si>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</si>
  <si>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</si>
  <si>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</si>
  <si>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</si>
  <si>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</si>
  <si>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</si>
  <si>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</si>
  <si>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</si>
  <si>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</si>
  <si>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</si>
  <si>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</si>
  <si>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</si>
  <si>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</si>
  <si>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</si>
  <si>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</si>
  <si>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</si>
  <si>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</si>
  <si>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</si>
  <si>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</si>
  <si>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</si>
  <si>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</si>
  <si>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</si>
  <si>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</si>
  <si>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</si>
  <si>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</si>
  <si>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</si>
  <si>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</si>
  <si>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</si>
  <si>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</si>
  <si>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</si>
  <si>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</si>
  <si>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</si>
  <si>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</si>
  <si>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</si>
  <si>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</si>
  <si>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</si>
  <si>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</si>
  <si>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</si>
  <si>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</si>
  <si>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</si>
  <si>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</si>
  <si>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</si>
  <si>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</si>
  <si>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</si>
  <si>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</si>
  <si>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</si>
  <si>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</si>
  <si>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</si>
  <si>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</si>
  <si>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</si>
  <si>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</si>
  <si>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</si>
  <si>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</si>
  <si>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</si>
  <si>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</si>
  <si>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</si>
  <si>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</si>
  <si>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</si>
  <si>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</si>
  <si>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</si>
  <si>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</si>
  <si>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</si>
  <si>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</si>
  <si>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</si>
  <si>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</si>
  <si>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</si>
  <si>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</si>
  <si>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</si>
  <si>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</si>
  <si>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</si>
  <si>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</si>
  <si>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</si>
  <si>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</si>
  <si>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</si>
  <si>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</si>
  <si>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</si>
  <si>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</si>
  <si>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</si>
  <si>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</si>
  <si>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</si>
  <si>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</si>
  <si>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</si>
  <si>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</si>
  <si>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</si>
  <si>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</si>
  <si>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</si>
  <si>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</si>
  <si>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</si>
  <si>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</si>
  <si>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</si>
  <si>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</si>
  <si>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</si>
  <si>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</si>
  <si>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</si>
  <si>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</si>
  <si>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</si>
  <si>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</si>
  <si>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</si>
  <si>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</si>
  <si>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</si>
  <si>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</si>
  <si>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</si>
  <si>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</si>
  <si>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</si>
  <si>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</si>
  <si>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</si>
  <si>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</si>
  <si>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</si>
  <si>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</si>
  <si>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</si>
  <si>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</si>
  <si>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</si>
  <si>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</si>
  <si>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</si>
  <si>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</si>
  <si>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</si>
  <si>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</si>
  <si>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</si>
  <si>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</si>
  <si>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</si>
  <si>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</si>
  <si>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</si>
  <si>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</si>
  <si>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</si>
  <si>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</si>
  <si>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</si>
  <si>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</si>
  <si>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</si>
  <si>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</si>
  <si>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</si>
  <si>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</si>
  <si>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</si>
  <si>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</si>
  <si>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</si>
  <si>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</si>
  <si>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</si>
  <si>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</si>
  <si>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</si>
  <si>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</si>
  <si>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</si>
  <si>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</si>
  <si>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</si>
  <si>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</si>
  <si>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</si>
  <si>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</si>
  <si>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</si>
  <si>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</si>
  <si>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</si>
  <si>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</si>
  <si>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</si>
  <si>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</si>
  <si>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</si>
  <si>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</si>
  <si>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</si>
  <si>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</si>
  <si>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</si>
  <si>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</si>
  <si>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</si>
  <si>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</si>
  <si>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</si>
  <si>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</si>
  <si>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</si>
  <si>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</si>
  <si>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</si>
  <si>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</si>
  <si>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</si>
  <si>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</si>
  <si>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</si>
  <si>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</si>
  <si>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</si>
  <si>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</si>
  <si>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</si>
  <si>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</si>
  <si>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</si>
  <si>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</si>
  <si>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</si>
  <si>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</si>
  <si>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</si>
  <si>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</si>
  <si>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</si>
  <si>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</si>
  <si>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</si>
  <si>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</si>
  <si>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</si>
  <si>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</si>
  <si>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</si>
  <si>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</si>
  <si>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</si>
  <si>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</si>
  <si>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</si>
  <si>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</si>
  <si>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</si>
  <si>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</si>
  <si>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</si>
  <si>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</si>
  <si>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</si>
  <si>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</si>
  <si>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</si>
  <si>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</si>
  <si>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</si>
  <si>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</si>
  <si>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</si>
  <si>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</si>
  <si>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</si>
  <si>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</si>
  <si>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</si>
  <si>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</si>
  <si>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</si>
  <si>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</si>
  <si>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</si>
  <si>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</si>
  <si>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</si>
  <si>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</si>
  <si>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</si>
  <si>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</si>
  <si>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</si>
  <si>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</si>
  <si>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</si>
  <si>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</si>
  <si>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</si>
  <si>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</si>
  <si>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</si>
  <si>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</si>
  <si>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</si>
  <si>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</si>
  <si>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</si>
  <si>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</si>
  <si>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</si>
  <si>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</si>
  <si>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</si>
  <si>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</si>
  <si>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</si>
  <si>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</si>
  <si>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</si>
  <si>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</si>
  <si>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</si>
  <si>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</si>
  <si>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</si>
  <si>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</si>
  <si>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</si>
  <si>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</si>
  <si>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</si>
  <si>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</si>
  <si>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</si>
  <si>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</si>
  <si>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</si>
  <si>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</si>
  <si>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</si>
  <si>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</si>
  <si>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</si>
  <si>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</si>
  <si>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</si>
  <si>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</si>
  <si>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</si>
  <si>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</si>
  <si>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</si>
  <si>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</si>
  <si>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</si>
  <si>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</si>
  <si>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</si>
  <si>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</si>
  <si>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</si>
  <si>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</si>
  <si>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</si>
  <si>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</si>
  <si>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</si>
  <si>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</si>
  <si>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</si>
  <si>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</si>
  <si>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</si>
  <si>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</si>
  <si>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</si>
  <si>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</si>
  <si>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</si>
  <si>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</si>
  <si>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</si>
  <si>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</si>
  <si>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</si>
  <si>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</si>
  <si>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</si>
  <si>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</si>
  <si>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</si>
  <si>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</si>
  <si>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</si>
  <si>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</si>
  <si>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</si>
  <si>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</si>
  <si>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</si>
  <si>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</si>
  <si>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</si>
  <si>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</si>
  <si>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</si>
  <si>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</si>
  <si>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</si>
  <si>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</si>
  <si>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</si>
  <si>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</si>
  <si>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</si>
  <si>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</si>
  <si>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</si>
  <si>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</si>
  <si>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</si>
  <si>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</si>
  <si>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</si>
  <si>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</si>
  <si>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</si>
  <si>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</si>
  <si>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</si>
  <si>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</si>
  <si>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</si>
  <si>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</si>
  <si>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</si>
  <si>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</si>
  <si>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</si>
  <si>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</si>
  <si>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</si>
  <si>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</si>
  <si>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</si>
  <si>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</si>
  <si>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</si>
  <si>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</si>
  <si>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</si>
  <si>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</si>
  <si>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</si>
  <si>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</si>
  <si>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</si>
  <si>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</si>
  <si>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</si>
  <si>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</si>
  <si>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</si>
  <si>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</si>
  <si>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</si>
  <si>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</si>
  <si>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</si>
  <si>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</si>
  <si>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</si>
  <si>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</si>
  <si>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</si>
  <si>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</si>
  <si>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</si>
  <si>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</si>
  <si>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</si>
  <si>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</si>
  <si>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</si>
  <si>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</si>
  <si>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</si>
  <si>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</si>
  <si>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</si>
  <si>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</si>
  <si>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</si>
  <si>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</si>
  <si>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</si>
  <si>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</si>
  <si>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</si>
  <si>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</si>
  <si>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</si>
  <si>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</si>
  <si>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</si>
  <si>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</si>
  <si>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</si>
  <si>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</si>
  <si>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</si>
  <si>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</si>
  <si>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</si>
  <si>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</si>
  <si>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</si>
  <si>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</si>
  <si>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</si>
  <si>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</si>
  <si>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</si>
  <si>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</si>
  <si>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</si>
  <si>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</si>
  <si>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</si>
  <si>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</si>
  <si>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</si>
  <si>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</si>
  <si>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</si>
  <si>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</si>
  <si>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</si>
  <si>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</si>
  <si>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</si>
  <si>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</si>
  <si>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</si>
  <si>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</si>
  <si>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</si>
  <si>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</si>
  <si>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</si>
  <si>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</si>
  <si>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</si>
  <si>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</si>
  <si>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</si>
  <si>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</si>
  <si>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</si>
  <si>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</si>
  <si>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</si>
  <si>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</si>
  <si>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</si>
  <si>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</si>
  <si>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</si>
  <si>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</si>
  <si>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</si>
  <si>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</si>
  <si>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</si>
  <si>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</si>
  <si>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</si>
  <si>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</si>
  <si>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</si>
  <si>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</si>
  <si>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</si>
  <si>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</si>
  <si>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</si>
  <si>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</si>
  <si>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</si>
  <si>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</si>
  <si>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</si>
  <si>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</si>
  <si>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</si>
  <si>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</si>
  <si>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</si>
  <si>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</si>
  <si>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</si>
  <si>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</si>
  <si>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</si>
  <si>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</si>
  <si>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</si>
  <si>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</si>
  <si>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</si>
  <si>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</si>
  <si>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</si>
  <si>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</si>
  <si>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</si>
  <si>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</si>
  <si>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</si>
  <si>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</si>
  <si>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</si>
  <si>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</si>
  <si>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</si>
  <si>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</si>
  <si>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</si>
  <si>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</si>
  <si>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</si>
  <si>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</si>
  <si>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</si>
  <si>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</si>
  <si>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</si>
  <si>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</si>
  <si>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</si>
  <si>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</si>
  <si>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</si>
  <si>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</si>
  <si>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</si>
  <si>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</si>
  <si>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</si>
  <si>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</si>
  <si>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</si>
  <si>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</si>
  <si>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</si>
  <si>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</si>
  <si>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</si>
  <si>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</si>
  <si>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</si>
  <si>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</si>
  <si>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</si>
  <si>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</si>
  <si>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</si>
  <si>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</si>
  <si>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</si>
  <si>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</si>
  <si>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</si>
  <si>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</si>
  <si>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</si>
  <si>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</si>
  <si>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</si>
  <si>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</si>
  <si>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</si>
  <si>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</si>
  <si>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</si>
  <si>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</si>
  <si>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</si>
  <si>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</si>
  <si>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</si>
  <si>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</si>
  <si>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</si>
  <si>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</si>
  <si>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</si>
  <si>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</si>
  <si>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</si>
  <si>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</si>
  <si>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</si>
  <si>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</si>
  <si>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</si>
  <si>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</si>
  <si>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</si>
  <si>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</si>
  <si>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</si>
  <si>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</si>
  <si>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</si>
  <si>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</si>
  <si>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</si>
  <si>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</si>
  <si>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</si>
  <si>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</si>
  <si>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</si>
  <si>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</si>
  <si>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</si>
  <si>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</si>
  <si>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</si>
  <si>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</si>
  <si>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</si>
  <si>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</si>
  <si>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</si>
  <si>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</si>
  <si>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</si>
  <si>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</si>
  <si>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</si>
  <si>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</si>
  <si>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</si>
  <si>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</si>
  <si>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</si>
  <si>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</si>
  <si>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</si>
  <si>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</si>
  <si>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</si>
  <si>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</si>
  <si>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</si>
  <si>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</si>
  <si>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</si>
  <si>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</si>
  <si>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</si>
  <si>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</si>
  <si>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</si>
  <si>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</si>
  <si>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</si>
  <si>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</si>
  <si>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</si>
  <si>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</si>
  <si>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</si>
  <si>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</si>
  <si>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</si>
  <si>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</si>
  <si>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</si>
  <si>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</si>
  <si>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</si>
  <si>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</si>
  <si>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</si>
  <si>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</si>
  <si>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</si>
  <si>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</si>
  <si>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</si>
  <si>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</si>
  <si>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</si>
  <si>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</si>
  <si>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</si>
  <si>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</si>
  <si>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</si>
  <si>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</si>
  <si>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</si>
  <si>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</si>
  <si>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</si>
  <si>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</si>
  <si>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</si>
  <si>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</si>
  <si>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</si>
  <si>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</si>
  <si>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</si>
  <si>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</si>
  <si>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</si>
  <si>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</si>
  <si>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</si>
  <si>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</si>
  <si>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</si>
  <si>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</si>
  <si>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</si>
  <si>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</si>
  <si>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</si>
  <si>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</si>
  <si>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</si>
  <si>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</si>
  <si>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</si>
  <si>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</si>
  <si>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</si>
  <si>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</si>
  <si>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</si>
  <si>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</si>
  <si>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</si>
  <si>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</si>
  <si>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</si>
  <si>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</si>
  <si>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</si>
  <si>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</si>
  <si>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</si>
  <si>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</si>
  <si>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</si>
  <si>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</si>
  <si>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</si>
  <si>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</si>
  <si>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</si>
  <si>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</si>
  <si>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</si>
  <si>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</si>
  <si>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</si>
  <si>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</si>
  <si>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</si>
  <si>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</si>
  <si>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</si>
  <si>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</si>
  <si>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</si>
  <si>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</si>
  <si>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</si>
  <si>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</si>
  <si>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</si>
  <si>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</si>
  <si>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</si>
  <si>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</si>
  <si>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</si>
  <si>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</si>
  <si>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</si>
  <si>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</si>
  <si>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</si>
  <si>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</si>
  <si>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</si>
  <si>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</si>
  <si>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</si>
  <si>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</si>
  <si>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</si>
  <si>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</si>
  <si>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</si>
  <si>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</si>
  <si>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</si>
  <si>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</si>
  <si>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</si>
  <si>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</si>
  <si>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</si>
  <si>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</si>
  <si>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</si>
  <si>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</si>
  <si>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</si>
  <si>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</si>
  <si>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</si>
  <si>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</si>
  <si>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</si>
  <si>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</si>
  <si>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</si>
  <si>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</si>
  <si>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</si>
  <si>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</si>
  <si>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</si>
  <si>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</si>
  <si>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</si>
  <si>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</si>
  <si>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</si>
  <si>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</si>
  <si>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</si>
  <si>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</si>
  <si>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</si>
  <si>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</si>
  <si>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</si>
  <si>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</si>
  <si>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</si>
  <si>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</si>
  <si>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</si>
  <si>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</si>
  <si>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</si>
  <si>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</si>
  <si>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</si>
  <si>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</si>
  <si>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</si>
  <si>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</si>
  <si>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</si>
  <si>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</si>
  <si>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</si>
  <si>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</si>
  <si>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</si>
  <si>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</si>
  <si>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</si>
  <si>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</si>
  <si>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</si>
  <si>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</si>
  <si>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</si>
  <si>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</si>
  <si>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</si>
  <si>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</si>
  <si>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</si>
  <si>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</si>
  <si>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</si>
  <si>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</si>
  <si>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</si>
  <si>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</si>
  <si>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</si>
  <si>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</si>
  <si>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</si>
  <si>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</si>
  <si>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</si>
  <si>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</si>
  <si>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</si>
  <si>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</si>
  <si>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</si>
  <si>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</si>
  <si>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</si>
  <si>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</si>
  <si>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</si>
  <si>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</si>
  <si>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</si>
  <si>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</si>
  <si>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</si>
  <si>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</si>
  <si>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</si>
  <si>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</si>
  <si>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</si>
  <si>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</si>
  <si>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</si>
  <si>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</si>
  <si>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</si>
  <si>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</si>
  <si>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</si>
  <si>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</si>
  <si>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</si>
  <si>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</si>
  <si>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</si>
  <si>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</si>
  <si>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</si>
  <si>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</si>
  <si>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</si>
  <si>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</si>
  <si>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</si>
  <si>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</si>
  <si>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</si>
  <si>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</si>
  <si>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</si>
  <si>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</si>
  <si>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</si>
  <si>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</si>
  <si>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</si>
  <si>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</si>
  <si>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</si>
  <si>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</si>
  <si>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</si>
  <si>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</si>
  <si>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</si>
  <si>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</si>
  <si>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</si>
  <si>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</si>
  <si>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</si>
  <si>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</si>
  <si>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</si>
  <si>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</si>
  <si>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</si>
  <si>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</si>
  <si>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</si>
  <si>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</si>
  <si>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</si>
  <si>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</si>
  <si>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</si>
  <si>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</si>
  <si>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</si>
  <si>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</si>
  <si>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</si>
  <si>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</si>
  <si>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</si>
  <si>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</si>
  <si>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</si>
  <si>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</si>
  <si>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</si>
  <si>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</si>
  <si>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</si>
  <si>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</si>
  <si>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</si>
  <si>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</si>
  <si>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</si>
  <si>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</si>
  <si>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</si>
  <si>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</si>
  <si>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</si>
  <si>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</si>
  <si>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</si>
  <si>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</si>
  <si>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</si>
  <si>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</si>
  <si>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</si>
  <si>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</si>
  <si>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</si>
  <si>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</si>
  <si>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</si>
  <si>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</si>
  <si>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</si>
  <si>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</si>
  <si>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</si>
  <si>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</si>
  <si>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</si>
  <si>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</si>
  <si>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</si>
  <si>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</si>
  <si>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</si>
  <si>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</si>
  <si>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</si>
  <si>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</si>
  <si>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</si>
  <si>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</si>
  <si>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</si>
  <si>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</si>
  <si>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</si>
  <si>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</si>
  <si>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</si>
  <si>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</si>
  <si>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</si>
  <si>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</si>
  <si>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</si>
  <si>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</si>
  <si>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</si>
  <si>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</si>
  <si>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</si>
  <si>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</si>
  <si>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</si>
  <si>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</si>
  <si>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</si>
  <si>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</si>
  <si>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</si>
  <si>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</si>
  <si>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</si>
  <si>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</si>
  <si>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</si>
  <si>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</si>
  <si>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</si>
  <si>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</si>
  <si>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</si>
  <si>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</si>
  <si>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</si>
  <si>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</si>
  <si>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</si>
  <si>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</si>
  <si>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</si>
  <si>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</si>
  <si>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</si>
  <si>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</si>
  <si>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</si>
  <si>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</si>
  <si>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</si>
  <si>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</si>
  <si>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</si>
  <si>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</si>
  <si>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</si>
  <si>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</si>
  <si>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</si>
  <si>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</si>
  <si>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</si>
  <si>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</si>
  <si>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</si>
  <si>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</si>
  <si>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</si>
  <si>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</si>
  <si>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</si>
  <si>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</si>
  <si>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</si>
  <si>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</si>
  <si>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</si>
  <si>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</si>
  <si>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</si>
  <si>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</si>
  <si>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</si>
  <si>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</si>
  <si>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</si>
  <si>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</si>
  <si>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</si>
  <si>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</si>
  <si>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</si>
  <si>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</si>
  <si>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</si>
  <si>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</si>
  <si>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</si>
  <si>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</si>
  <si>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</si>
  <si>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</si>
  <si>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</si>
  <si>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</si>
  <si>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</si>
  <si>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</si>
  <si>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</si>
  <si>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</si>
  <si>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</si>
  <si>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</si>
  <si>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</si>
  <si>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</si>
  <si>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</si>
  <si>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</si>
  <si>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</si>
  <si>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</si>
  <si>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</si>
  <si>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</si>
  <si>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</si>
  <si>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</si>
  <si>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</si>
  <si>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</si>
  <si>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</si>
  <si>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</si>
  <si>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</si>
  <si>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</si>
  <si>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</si>
  <si>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</si>
  <si>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</si>
  <si>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</si>
  <si>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</si>
  <si>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</si>
  <si>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</si>
  <si>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</si>
  <si>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</si>
  <si>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</si>
  <si>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</si>
  <si>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</si>
  <si>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</si>
  <si>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</si>
  <si>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</si>
  <si>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</si>
  <si>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</si>
  <si>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</si>
  <si>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</si>
  <si>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</si>
  <si>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</si>
  <si>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</si>
  <si>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</si>
  <si>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</si>
  <si>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</si>
  <si>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</si>
  <si>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</si>
  <si>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</si>
  <si>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</si>
  <si>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</si>
  <si>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</si>
  <si>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</si>
  <si>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</si>
  <si>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</si>
  <si>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</si>
  <si>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</si>
  <si>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</si>
  <si>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</si>
  <si>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</si>
  <si>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</si>
  <si>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</si>
  <si>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</si>
  <si>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</si>
  <si>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</si>
  <si>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</si>
  <si>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</si>
  <si>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</si>
  <si>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</si>
  <si>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</si>
  <si>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</si>
  <si>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</si>
  <si>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</si>
  <si>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</si>
  <si>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</si>
  <si>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</si>
  <si>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</si>
  <si>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</si>
  <si>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</si>
  <si>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</si>
  <si>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</si>
  <si>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</si>
  <si>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</si>
  <si>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</si>
  <si>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</si>
  <si>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</si>
  <si>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</si>
  <si>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</si>
  <si>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</si>
  <si>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</si>
  <si>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</si>
  <si>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</si>
  <si>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</si>
  <si>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</si>
  <si>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</si>
  <si>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</si>
  <si>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</si>
  <si>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</si>
  <si>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</si>
  <si>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</si>
  <si>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</si>
  <si>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</si>
  <si>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</si>
  <si>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</si>
  <si>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</si>
  <si>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</si>
  <si>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</si>
  <si>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</si>
  <si>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</si>
  <si>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</si>
  <si>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</si>
  <si>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</si>
  <si>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</si>
  <si>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</si>
  <si>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</si>
  <si>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</si>
  <si>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</si>
  <si>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</si>
  <si>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</si>
  <si>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</si>
  <si>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</si>
  <si>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</si>
  <si>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</si>
  <si>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</si>
  <si>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</si>
  <si>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</si>
  <si>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</si>
  <si>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</si>
  <si>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</si>
  <si>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</si>
  <si>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</si>
  <si>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</si>
  <si>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</si>
  <si>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</si>
  <si>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</si>
  <si>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</si>
  <si>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</si>
  <si>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</si>
  <si>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</si>
  <si>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</si>
  <si>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</si>
  <si>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</si>
  <si>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</si>
  <si>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</si>
  <si>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</si>
  <si>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</si>
  <si>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</si>
  <si>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</si>
  <si>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</si>
  <si>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</si>
  <si>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</si>
  <si>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</si>
  <si>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</si>
  <si>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</si>
  <si>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</si>
  <si>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</si>
  <si>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</si>
  <si>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</si>
  <si>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</si>
  <si>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</si>
  <si>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</si>
  <si>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</si>
  <si>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</si>
  <si>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</si>
  <si>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</si>
  <si>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</si>
  <si>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</si>
  <si>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</si>
  <si>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</si>
  <si>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</si>
  <si>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</si>
  <si>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</si>
  <si>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</si>
  <si>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</si>
  <si>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</si>
  <si>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</si>
  <si>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</si>
  <si>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</si>
  <si>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</si>
  <si>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</si>
  <si>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</si>
  <si>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</si>
  <si>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</si>
  <si>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</si>
  <si>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</si>
  <si>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</si>
  <si>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</si>
  <si>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</si>
  <si>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</si>
  <si>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</si>
  <si>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</si>
  <si>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</si>
  <si>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</si>
  <si>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</si>
  <si>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</si>
  <si>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</si>
  <si>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</si>
  <si>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</si>
  <si>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</si>
  <si>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</si>
  <si>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</si>
  <si>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</si>
  <si>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</si>
  <si>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</si>
  <si>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</si>
  <si>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</si>
  <si>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</si>
  <si>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</si>
  <si>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</si>
  <si>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</si>
  <si>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</si>
  <si>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</si>
  <si>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</si>
  <si>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</si>
  <si>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</si>
  <si>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</si>
  <si>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</si>
  <si>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</si>
  <si>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</si>
  <si>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</si>
  <si>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</si>
  <si>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</si>
  <si>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</si>
  <si>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</si>
  <si>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</si>
  <si>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</si>
  <si>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</si>
  <si>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</si>
  <si>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</si>
  <si>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</si>
  <si>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</si>
  <si>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</si>
  <si>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</si>
  <si>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</si>
  <si>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</si>
  <si>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</si>
  <si>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</si>
  <si>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</si>
  <si>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</si>
  <si>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</si>
  <si>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</si>
  <si>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</si>
  <si>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</si>
  <si>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</si>
  <si>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</si>
  <si>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</si>
  <si>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</si>
  <si>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</si>
  <si>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</si>
  <si>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</si>
  <si>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</si>
  <si>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</si>
  <si>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</si>
  <si>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</si>
  <si>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</si>
  <si>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</si>
  <si>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</si>
  <si>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</si>
  <si>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</si>
  <si>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</si>
  <si>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</si>
  <si>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</si>
  <si>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</si>
  <si>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</si>
  <si>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</si>
  <si>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</si>
  <si>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</si>
  <si>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</si>
  <si>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</si>
  <si>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</si>
  <si>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</si>
  <si>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</si>
  <si>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</si>
  <si>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</si>
  <si>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</si>
  <si>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</si>
  <si>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</si>
  <si>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</si>
  <si>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</si>
  <si>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</si>
  <si>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</si>
  <si>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</si>
  <si>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</si>
  <si>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</si>
  <si>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</si>
  <si>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</si>
  <si>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</si>
  <si>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</si>
  <si>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</si>
  <si>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</si>
  <si>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</si>
  <si>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</si>
  <si>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</si>
  <si>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</si>
  <si>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</si>
  <si>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</si>
  <si>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</si>
  <si>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</si>
  <si>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</si>
  <si>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</si>
  <si>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</si>
  <si>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</si>
  <si>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</si>
  <si>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</si>
  <si>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</si>
  <si>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</si>
  <si>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</si>
  <si>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</si>
  <si>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</si>
  <si>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</si>
  <si>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</si>
  <si>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</si>
  <si>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</si>
  <si>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</si>
  <si>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</si>
  <si>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</si>
  <si>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</si>
  <si>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</si>
  <si>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</si>
  <si>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</si>
  <si>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</si>
  <si>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</si>
  <si>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</si>
  <si>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</si>
  <si>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</si>
  <si>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</si>
  <si>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</si>
  <si>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</si>
  <si>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</si>
  <si>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</si>
  <si>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</si>
  <si>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</si>
  <si>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</si>
  <si>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</si>
  <si>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</si>
  <si>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</si>
  <si>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</si>
  <si>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</si>
  <si>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</si>
  <si>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</si>
  <si>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</si>
  <si>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</si>
  <si>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</si>
  <si>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</si>
  <si>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</si>
  <si>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</si>
  <si>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</si>
  <si>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</si>
  <si>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</si>
  <si>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</si>
  <si>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</si>
  <si>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</si>
  <si>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</si>
  <si>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</si>
  <si>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</si>
  <si>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</si>
  <si>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</si>
  <si>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</si>
  <si>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</si>
  <si>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</si>
  <si>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</si>
  <si>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</si>
  <si>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</si>
  <si>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</si>
  <si>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</si>
  <si>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</si>
  <si>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</si>
  <si>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</si>
  <si>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</si>
  <si>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</si>
  <si>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</si>
  <si>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</si>
  <si>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</si>
  <si>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</si>
  <si>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</si>
  <si>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</si>
  <si>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</si>
  <si>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</si>
  <si>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</si>
  <si>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</si>
  <si>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</si>
  <si>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</si>
  <si>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</si>
  <si>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</si>
  <si>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</si>
  <si>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</si>
  <si>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</si>
  <si>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</si>
  <si>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</si>
  <si>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</si>
  <si>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</si>
  <si>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</si>
  <si>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</si>
  <si>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</si>
  <si>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</si>
  <si>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</si>
  <si>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</si>
  <si>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</si>
  <si>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</si>
  <si>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</si>
  <si>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</si>
  <si>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</si>
  <si>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</si>
  <si>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</si>
  <si>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</si>
  <si>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</si>
  <si>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</si>
  <si>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</si>
  <si>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</si>
  <si>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</si>
  <si>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</si>
  <si>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</si>
  <si>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</si>
  <si>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</si>
  <si>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</si>
  <si>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</si>
  <si>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</si>
  <si>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</si>
  <si>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</si>
  <si>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</si>
  <si>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</si>
  <si>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</si>
  <si>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</si>
  <si>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</si>
  <si>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</si>
  <si>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</si>
  <si>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</si>
  <si>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</si>
  <si>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</si>
  <si>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</si>
  <si>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</si>
  <si>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</si>
  <si>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</si>
  <si>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</si>
  <si>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</si>
  <si>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</si>
  <si>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</si>
  <si>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</si>
  <si>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</si>
  <si>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</si>
  <si>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</si>
  <si>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</si>
  <si>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</si>
  <si>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</si>
  <si>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</si>
  <si>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</si>
  <si>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</si>
  <si>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</si>
  <si>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</si>
  <si>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</si>
  <si>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</si>
  <si>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</si>
  <si>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</si>
  <si>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</si>
  <si>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</si>
  <si>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</si>
  <si>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</si>
  <si>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</si>
  <si>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</si>
  <si>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</si>
  <si>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</si>
  <si>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</si>
  <si>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</si>
  <si>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</si>
  <si>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</si>
  <si>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</si>
  <si>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</si>
  <si>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</si>
  <si>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</si>
  <si>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</si>
  <si>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</si>
  <si>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</si>
  <si>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</si>
  <si>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</si>
  <si>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</si>
  <si>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</si>
  <si>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</si>
  <si>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</si>
  <si>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</si>
  <si>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</si>
  <si>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</si>
  <si>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</si>
  <si>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</si>
  <si>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</si>
  <si>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</si>
  <si>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</si>
  <si>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</si>
  <si>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</si>
  <si>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</si>
  <si>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</si>
  <si>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</si>
  <si>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</si>
  <si>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</si>
  <si>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</si>
  <si>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</si>
  <si>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</si>
  <si>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</si>
  <si>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</si>
  <si>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</si>
  <si>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</si>
  <si>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</si>
  <si>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</si>
  <si>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</si>
  <si>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</si>
  <si>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</si>
  <si>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</si>
  <si>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</si>
  <si>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</si>
  <si>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</si>
  <si>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</si>
  <si>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</si>
  <si>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</si>
  <si>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</si>
  <si>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</si>
  <si>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</si>
  <si>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</si>
  <si>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</si>
  <si>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</si>
  <si>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</si>
  <si>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</si>
  <si>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</si>
  <si>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</si>
  <si>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</si>
  <si>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</si>
  <si>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</si>
  <si>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</si>
  <si>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</si>
  <si>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</si>
  <si>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</si>
  <si>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</si>
  <si>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</si>
  <si>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</si>
  <si>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</si>
  <si>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</si>
  <si>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</si>
  <si>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</si>
  <si>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</si>
  <si>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</si>
  <si>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</si>
  <si>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</si>
  <si>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</si>
  <si>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</si>
  <si>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</si>
  <si>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</si>
  <si>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</si>
  <si>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</si>
  <si>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</si>
  <si>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</si>
  <si>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</si>
  <si>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</si>
  <si>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</si>
  <si>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</si>
  <si>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</si>
  <si>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</si>
  <si>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</si>
  <si>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</si>
  <si>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</si>
  <si>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</si>
  <si>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</si>
  <si>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</si>
  <si>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</si>
  <si>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</si>
  <si>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</si>
  <si>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</si>
  <si>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</si>
  <si>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</si>
  <si>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</si>
  <si>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</si>
  <si>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</si>
  <si>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</si>
  <si>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</si>
  <si>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</si>
  <si>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</si>
  <si>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</si>
  <si>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</si>
  <si>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</si>
  <si>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</si>
  <si>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</si>
  <si>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</si>
  <si>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</si>
  <si>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</si>
  <si>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</si>
  <si>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</si>
  <si>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</si>
  <si>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</si>
  <si>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</si>
  <si>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</si>
  <si>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</si>
  <si>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</si>
  <si>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</si>
  <si>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</si>
  <si>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</si>
  <si>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</si>
  <si>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</si>
  <si>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</si>
  <si>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</si>
  <si>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</si>
  <si>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</si>
  <si>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</si>
  <si>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</si>
  <si>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</si>
  <si>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</si>
  <si>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</si>
  <si>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</si>
  <si>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</si>
  <si>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</si>
  <si>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</si>
  <si>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</si>
  <si>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</si>
  <si>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</si>
  <si>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</si>
  <si>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</si>
  <si>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</si>
  <si>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</si>
  <si>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</si>
  <si>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</si>
  <si>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</si>
  <si>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</si>
  <si>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</si>
  <si>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</si>
  <si>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</si>
  <si>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</si>
  <si>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</si>
  <si>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</si>
  <si>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</si>
  <si>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</si>
  <si>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</si>
  <si>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</si>
  <si>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</si>
  <si>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</si>
  <si>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</si>
  <si>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</si>
  <si>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</si>
  <si>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</si>
  <si>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</si>
  <si>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</si>
  <si>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</si>
  <si>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</si>
  <si>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</si>
  <si>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</si>
  <si>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</si>
  <si>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</si>
  <si>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</si>
  <si>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</si>
  <si>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</si>
  <si>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</si>
  <si>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</si>
  <si>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</si>
  <si>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</si>
  <si>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</si>
  <si>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</si>
  <si>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</si>
  <si>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</si>
  <si>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</si>
  <si>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</si>
  <si>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</si>
  <si>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</si>
  <si>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</si>
  <si>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</si>
  <si>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</si>
  <si>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</si>
  <si>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</si>
  <si>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</si>
  <si>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</si>
  <si>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</si>
  <si>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</si>
  <si>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</si>
  <si>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</si>
  <si>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</si>
  <si>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</si>
  <si>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</si>
  <si>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</si>
  <si>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</si>
  <si>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</si>
  <si>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</si>
  <si>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</si>
  <si>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</si>
  <si>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</si>
  <si>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</si>
  <si>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</si>
  <si>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</si>
  <si>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</si>
  <si>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</si>
  <si>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</si>
  <si>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</si>
  <si>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</si>
  <si>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</si>
  <si>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</si>
  <si>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</si>
  <si>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</si>
  <si>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</si>
  <si>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</si>
  <si>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</si>
  <si>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</si>
  <si>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</si>
  <si>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</si>
  <si>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</si>
  <si>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</si>
  <si>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</si>
  <si>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</si>
  <si>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</si>
  <si>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</si>
  <si>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</si>
  <si>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</si>
  <si>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</si>
  <si>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</si>
  <si>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</si>
  <si>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</si>
  <si>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</si>
  <si>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</si>
  <si>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</si>
  <si>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</si>
  <si>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</si>
  <si>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</si>
  <si>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</si>
  <si>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</si>
  <si>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</si>
  <si>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</si>
  <si>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</si>
  <si>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</si>
  <si>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</si>
  <si>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</si>
  <si>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</si>
  <si>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</si>
  <si>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</si>
  <si>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</si>
  <si>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</si>
  <si>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</si>
  <si>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</si>
  <si>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</si>
  <si>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</si>
  <si>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</si>
  <si>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</si>
  <si>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</si>
  <si>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</si>
  <si>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</si>
  <si>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</si>
  <si>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</si>
  <si>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</si>
  <si>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</si>
  <si>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</si>
  <si>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</si>
  <si>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</si>
  <si>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</si>
  <si>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</si>
  <si>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</si>
  <si>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</si>
  <si>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</si>
  <si>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</si>
  <si>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</si>
  <si>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</si>
  <si>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</si>
  <si>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</si>
  <si>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</si>
  <si>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</si>
  <si>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</si>
  <si>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</si>
  <si>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</si>
  <si>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</si>
  <si>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</si>
  <si>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</si>
  <si>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</si>
  <si>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</si>
  <si>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</si>
  <si>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</si>
  <si>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</si>
  <si>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</si>
  <si>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</si>
  <si>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</si>
  <si>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</si>
  <si>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</si>
  <si>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</si>
  <si>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</si>
  <si>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</si>
  <si>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</si>
  <si>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</si>
  <si>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</si>
  <si>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</si>
  <si>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</si>
  <si>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</si>
  <si>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</si>
  <si>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</si>
  <si>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</si>
  <si>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</si>
  <si>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</si>
  <si>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</si>
  <si>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</si>
  <si>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</si>
  <si>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</si>
  <si>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</si>
  <si>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</si>
  <si>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</si>
  <si>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</si>
  <si>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</si>
  <si>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</si>
  <si>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</si>
  <si>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</si>
  <si>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</si>
  <si>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</si>
  <si>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</si>
  <si>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</si>
  <si>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</si>
  <si>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</si>
  <si>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</si>
  <si>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</si>
  <si>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</si>
  <si>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</si>
  <si>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</si>
  <si>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</si>
  <si>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</si>
  <si>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</si>
  <si>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</si>
  <si>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</si>
  <si>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</si>
  <si>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</si>
  <si>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</si>
  <si>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</si>
  <si>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</si>
  <si>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</si>
  <si>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</si>
  <si>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</si>
  <si>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</si>
  <si>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</si>
  <si>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</si>
  <si>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</si>
  <si>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</si>
  <si>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</si>
  <si>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</si>
  <si>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</si>
  <si>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</si>
  <si>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</si>
  <si>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</si>
  <si>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</si>
  <si>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</si>
  <si>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</si>
  <si>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</si>
  <si>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</si>
  <si>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</si>
  <si>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</si>
  <si>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</si>
  <si>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</si>
  <si>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</si>
  <si>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</si>
  <si>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</si>
  <si>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</si>
  <si>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</si>
  <si>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</si>
  <si>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</si>
  <si>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</si>
  <si>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</si>
  <si>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</si>
  <si>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</si>
  <si>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</si>
  <si>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</si>
  <si>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</si>
  <si>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</si>
  <si>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</si>
  <si>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</si>
  <si>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</si>
  <si>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</si>
  <si>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</si>
  <si>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</si>
  <si>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</si>
  <si>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</si>
  <si>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</si>
  <si>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</si>
  <si>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</si>
  <si>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</si>
  <si>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</si>
  <si>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</si>
  <si>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</si>
  <si>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</si>
  <si>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</si>
  <si>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</si>
  <si>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</si>
  <si>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</si>
  <si>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</si>
  <si>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</si>
  <si>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</si>
  <si>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</si>
  <si>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</si>
  <si>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</si>
  <si>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</si>
  <si>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</si>
  <si>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</si>
  <si>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</si>
  <si>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</si>
  <si>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</si>
  <si>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</si>
  <si>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</si>
  <si>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</si>
  <si>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</si>
  <si>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</si>
  <si>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</si>
  <si>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</si>
  <si>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</si>
  <si>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</si>
  <si>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</si>
  <si>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</si>
  <si>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</si>
  <si>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</si>
  <si>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</si>
  <si>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</si>
  <si>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</si>
  <si>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</si>
  <si>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</si>
  <si>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</si>
  <si>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</si>
  <si>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</si>
  <si>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</si>
  <si>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</si>
  <si>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</si>
  <si>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</si>
  <si>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</si>
  <si>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</si>
  <si>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</si>
  <si>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</si>
  <si>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</si>
  <si>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</si>
  <si>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</si>
  <si>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</si>
  <si>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</si>
  <si>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</si>
  <si>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</si>
  <si>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</si>
  <si>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</si>
  <si>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</si>
  <si>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</si>
  <si>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</si>
  <si>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</si>
  <si>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</si>
  <si>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</si>
  <si>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</si>
  <si>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</si>
  <si>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</si>
  <si>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</si>
  <si>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</si>
  <si>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</si>
  <si>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</si>
  <si>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</si>
  <si>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</si>
  <si>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</si>
  <si>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</si>
  <si>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</si>
  <si>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</si>
  <si>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</si>
  <si>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</si>
  <si>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</si>
  <si>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</si>
  <si>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</si>
  <si>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</si>
  <si>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</si>
  <si>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</si>
  <si>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</si>
  <si>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</si>
  <si>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</si>
  <si>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</si>
  <si>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</si>
  <si>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</si>
  <si>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</si>
  <si>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</si>
  <si>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</si>
  <si>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</si>
  <si>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</si>
  <si>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</si>
  <si>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</si>
  <si>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</si>
  <si>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</si>
  <si>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</si>
  <si>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</si>
  <si>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</si>
  <si>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</si>
  <si>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</si>
  <si>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</si>
  <si>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</si>
  <si>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</si>
  <si>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</si>
  <si>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</si>
  <si>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</si>
  <si>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</si>
  <si>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</si>
  <si>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</si>
  <si>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</si>
  <si>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</si>
  <si>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</si>
  <si>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</si>
  <si>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</si>
  <si>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</si>
  <si>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</si>
  <si>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</si>
  <si>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</si>
  <si>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</si>
  <si>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</si>
  <si>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</si>
  <si>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</si>
  <si>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</si>
  <si>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</si>
  <si>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</si>
  <si>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</si>
  <si>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</si>
  <si>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</si>
  <si>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</si>
  <si>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</si>
  <si>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</si>
  <si>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</si>
  <si>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</si>
  <si>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</si>
  <si>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</si>
  <si>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</si>
  <si>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</si>
  <si>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</si>
  <si>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</si>
  <si>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</si>
  <si>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</si>
  <si>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</si>
  <si>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</si>
  <si>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</si>
  <si>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</si>
  <si>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</si>
  <si>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</si>
  <si>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</si>
  <si>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</si>
  <si>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</si>
  <si>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</si>
  <si>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</si>
  <si>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</si>
  <si>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</si>
  <si>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</si>
  <si>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</si>
  <si>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</si>
  <si>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</si>
  <si>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</si>
  <si>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</si>
  <si>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</si>
  <si>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</si>
  <si>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</si>
  <si>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</si>
  <si>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</si>
  <si>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</si>
  <si>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</si>
  <si>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</si>
  <si>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</si>
  <si>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</si>
  <si>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</si>
  <si>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</si>
  <si>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</si>
  <si>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</si>
  <si>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</si>
  <si>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</si>
  <si>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</si>
  <si>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</si>
  <si>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</si>
  <si>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</si>
  <si>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</si>
  <si>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</si>
  <si>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</si>
  <si>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</si>
  <si>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</si>
  <si>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</si>
  <si>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</si>
  <si>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</si>
  <si>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</si>
  <si>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</si>
  <si>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</si>
  <si>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</si>
  <si>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</si>
  <si>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</si>
  <si>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</si>
  <si>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</si>
  <si>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</si>
  <si>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</si>
  <si>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</si>
  <si>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</si>
  <si>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</si>
  <si>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</si>
  <si>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</si>
  <si>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</si>
  <si>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</si>
  <si>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</si>
  <si>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</si>
  <si>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</si>
  <si>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</si>
  <si>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</si>
  <si>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</si>
  <si>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</si>
  <si>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</si>
  <si>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</si>
  <si>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</si>
  <si>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</si>
  <si>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</si>
  <si>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</si>
  <si>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</si>
  <si>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</si>
  <si>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</si>
  <si>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</si>
  <si>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</si>
  <si>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</si>
  <si>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</si>
  <si>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</si>
  <si>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</si>
  <si>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</si>
  <si>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</si>
  <si>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</si>
  <si>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</si>
  <si>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</si>
  <si>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</si>
  <si>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</si>
  <si>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</si>
  <si>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</si>
  <si>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</si>
  <si>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</si>
  <si>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</si>
  <si>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</si>
  <si>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</si>
  <si>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</si>
  <si>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</si>
  <si>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</si>
  <si>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</si>
  <si>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</si>
  <si>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</si>
  <si>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</si>
  <si>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</si>
  <si>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</si>
  <si>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</si>
  <si>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</si>
  <si>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</si>
  <si>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</si>
  <si>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</si>
  <si>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</si>
  <si>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</si>
  <si>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</si>
  <si>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</si>
  <si>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</si>
  <si>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</si>
  <si>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</si>
  <si>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</si>
  <si>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</si>
  <si>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</si>
  <si>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</si>
  <si>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</si>
  <si>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</si>
  <si>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</si>
  <si>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</si>
  <si>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</si>
  <si>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</si>
  <si>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</si>
  <si>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</si>
  <si>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</si>
  <si>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</si>
  <si>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</si>
  <si>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</si>
  <si>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</si>
  <si>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</si>
  <si>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</si>
  <si>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</si>
  <si>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</si>
  <si>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</si>
  <si>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</si>
  <si>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</si>
  <si>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</si>
  <si>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</si>
  <si>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</si>
  <si>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</si>
  <si>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</si>
  <si>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</si>
  <si>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</si>
  <si>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</si>
  <si>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</si>
  <si>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</si>
  <si>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</si>
  <si>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</si>
  <si>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</si>
  <si>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</si>
  <si>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</si>
  <si>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</si>
  <si>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</si>
  <si>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</si>
  <si>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</si>
  <si>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</si>
  <si>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</si>
  <si>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</si>
  <si>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</si>
  <si>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</si>
  <si>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</si>
  <si>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</si>
  <si>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</si>
  <si>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</si>
  <si>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</si>
  <si>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</si>
  <si>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</si>
  <si>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</si>
  <si>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</si>
  <si>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</si>
  <si>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</si>
  <si>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</si>
  <si>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</si>
  <si>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</si>
  <si>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</si>
  <si>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</si>
  <si>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</si>
  <si>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</si>
  <si>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</si>
  <si>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</si>
  <si>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</si>
  <si>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</si>
  <si>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</si>
  <si>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</si>
  <si>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</si>
  <si>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</si>
  <si>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</si>
  <si>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</si>
  <si>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</si>
  <si>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</si>
  <si>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</si>
  <si>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</si>
  <si>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</si>
  <si>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</si>
  <si>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</si>
  <si>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</si>
  <si>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</si>
  <si>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</si>
  <si>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</si>
  <si>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</si>
  <si>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</si>
  <si>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</si>
  <si>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</si>
  <si>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</si>
  <si>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</si>
  <si>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</si>
  <si>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</si>
  <si>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</si>
  <si>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</si>
  <si>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</si>
  <si>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</si>
  <si>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</si>
  <si>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</si>
  <si>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</si>
  <si>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</si>
  <si>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</si>
  <si>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</si>
  <si>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</si>
  <si>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</si>
  <si>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</si>
  <si>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</si>
  <si>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</si>
  <si>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</si>
  <si>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</si>
  <si>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</si>
  <si>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</si>
  <si>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</si>
  <si>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</si>
  <si>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</si>
  <si>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</si>
  <si>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</si>
  <si>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</si>
  <si>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</si>
  <si>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</si>
  <si>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</si>
  <si>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</si>
  <si>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</si>
  <si>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</si>
  <si>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</si>
  <si>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</si>
  <si>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</si>
  <si>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</si>
  <si>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</si>
  <si>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</si>
  <si>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</si>
  <si>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</si>
  <si>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</si>
  <si>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</si>
  <si>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</si>
  <si>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</si>
  <si>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</si>
  <si>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</si>
  <si>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</si>
  <si>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</si>
  <si>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</si>
  <si>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</si>
  <si>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</si>
  <si>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</si>
  <si>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</si>
  <si>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</si>
  <si>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</si>
  <si>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</si>
  <si>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</si>
  <si>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</si>
  <si>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</si>
  <si>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</si>
  <si>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</si>
  <si>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</si>
  <si>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</si>
  <si>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</si>
  <si>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</si>
  <si>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</si>
  <si>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</si>
  <si>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</si>
  <si>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</si>
  <si>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</si>
  <si>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</si>
  <si>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</si>
  <si>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</si>
  <si>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</si>
  <si>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</si>
  <si>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</si>
  <si>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</si>
  <si>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</si>
  <si>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</si>
  <si>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</si>
  <si>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</si>
  <si>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</si>
  <si>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</si>
  <si>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</si>
  <si>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</si>
  <si>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</si>
  <si>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</si>
  <si>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</si>
  <si>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</si>
  <si>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</si>
  <si>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</si>
  <si>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</si>
  <si>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</si>
  <si>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</si>
  <si>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</si>
  <si>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</si>
  <si>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</si>
  <si>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</si>
  <si>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</si>
  <si>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</si>
  <si>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</si>
  <si>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</si>
  <si>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</si>
  <si>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</si>
  <si>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</si>
  <si>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</si>
  <si>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</si>
  <si>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</si>
  <si>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</si>
  <si>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</si>
  <si>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</si>
  <si>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</si>
  <si>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</si>
  <si>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</si>
  <si>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</si>
  <si>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</si>
  <si>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</si>
  <si>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</si>
  <si>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</si>
  <si>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</si>
  <si>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</si>
  <si>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</si>
  <si>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</si>
  <si>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</si>
  <si>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</si>
  <si>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</si>
  <si>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</si>
  <si>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</si>
  <si>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</si>
  <si>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</si>
  <si>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</si>
  <si>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</si>
  <si>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</si>
  <si>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</si>
  <si>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</si>
  <si>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</si>
  <si>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</si>
  <si>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</si>
  <si>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</si>
  <si>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</si>
  <si>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</si>
  <si>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</si>
  <si>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</si>
  <si>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</si>
  <si>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</si>
  <si>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</si>
  <si>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</si>
  <si>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</si>
  <si>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</si>
  <si>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</si>
  <si>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</si>
  <si>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</si>
  <si>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</si>
  <si>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</si>
  <si>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</si>
  <si>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</si>
  <si>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</si>
  <si>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</si>
  <si>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</si>
  <si>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</si>
  <si>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</si>
  <si>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</si>
  <si>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</si>
  <si>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</si>
  <si>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</si>
  <si>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</si>
  <si>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</si>
  <si>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</si>
  <si>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</si>
  <si>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</si>
  <si>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</si>
  <si>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</si>
  <si>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</si>
  <si>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</si>
  <si>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</si>
  <si>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</si>
  <si>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</si>
  <si>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</si>
  <si>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</si>
  <si>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</si>
  <si>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</si>
  <si>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</si>
  <si>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</si>
  <si>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</si>
  <si>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</si>
  <si>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</si>
  <si>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</si>
  <si>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</si>
  <si>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</si>
  <si>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</si>
  <si>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</si>
  <si>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</si>
  <si>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</si>
  <si>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</si>
  <si>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</si>
  <si>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</si>
  <si>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</si>
  <si>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</si>
  <si>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</si>
  <si>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</si>
  <si>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</si>
  <si>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</si>
  <si>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</si>
  <si>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</si>
  <si>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</si>
  <si>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</si>
  <si>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</si>
  <si>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</si>
  <si>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</si>
  <si>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</si>
  <si>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</si>
  <si>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</si>
  <si>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</si>
  <si>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</si>
  <si>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</si>
  <si>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</si>
  <si>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</si>
  <si>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</si>
  <si>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</si>
  <si>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</si>
  <si>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</si>
  <si>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</si>
  <si>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</si>
  <si>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</si>
  <si>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</si>
  <si>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</si>
  <si>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</si>
  <si>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</si>
  <si>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</si>
  <si>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</si>
  <si>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</si>
  <si>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</si>
  <si>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</si>
  <si>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</si>
  <si>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</si>
  <si>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</si>
  <si>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</si>
  <si>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</si>
  <si>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</si>
  <si>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</si>
  <si>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</si>
  <si>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</si>
  <si>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</si>
  <si>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</si>
  <si>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</si>
  <si>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</si>
  <si>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</si>
  <si>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</si>
  <si>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</si>
  <si>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</si>
  <si>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</si>
  <si>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</si>
  <si>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</si>
  <si>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</si>
  <si>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</si>
  <si>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</si>
  <si>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</si>
  <si>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</si>
  <si>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</si>
  <si>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</si>
  <si>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</si>
  <si>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</si>
  <si>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</si>
  <si>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</si>
  <si>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</si>
  <si>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</si>
  <si>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</si>
  <si>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</si>
  <si>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</si>
  <si>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</si>
  <si>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</si>
  <si>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</si>
  <si>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</si>
  <si>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</si>
  <si>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</si>
  <si>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</si>
  <si>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</si>
  <si>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</si>
  <si>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</si>
  <si>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</si>
  <si>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</si>
  <si>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</si>
  <si>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</si>
  <si>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</si>
  <si>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</si>
  <si>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</si>
  <si>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</si>
  <si>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</si>
  <si>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</si>
  <si>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</si>
  <si>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</si>
  <si>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</si>
  <si>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</si>
  <si>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</si>
  <si>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</si>
  <si>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</si>
  <si>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</si>
  <si>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</si>
  <si>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</si>
  <si>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</si>
  <si>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</si>
  <si>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</si>
  <si>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</si>
  <si>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</si>
  <si>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</si>
  <si>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</si>
  <si>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</si>
  <si>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</si>
  <si>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</si>
  <si>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</si>
  <si>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</si>
  <si>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</si>
  <si>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</si>
  <si>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</si>
  <si>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</si>
  <si>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</si>
  <si>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</si>
  <si>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</si>
  <si>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</si>
  <si>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</si>
  <si>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</si>
  <si>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</si>
  <si>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</si>
  <si>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</si>
  <si>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</si>
  <si>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</si>
  <si>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</si>
  <si>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</si>
  <si>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</si>
  <si>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</si>
  <si>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</si>
  <si>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</si>
  <si>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</si>
  <si>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</si>
  <si>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</si>
  <si>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</si>
  <si>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</si>
  <si>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</si>
  <si>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</si>
  <si>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</si>
  <si>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</si>
  <si>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</si>
  <si>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</si>
  <si>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</si>
  <si>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</si>
  <si>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</si>
  <si>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</si>
  <si>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</si>
  <si>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</si>
  <si>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</si>
  <si>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</si>
  <si>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</si>
  <si>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</si>
  <si>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</si>
  <si>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</si>
  <si>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</si>
  <si>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</si>
  <si>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</si>
  <si>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</si>
  <si>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</si>
  <si>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</si>
  <si>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</si>
  <si>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</si>
  <si>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</si>
  <si>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</si>
  <si>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</si>
  <si>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</si>
  <si>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</si>
  <si>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</si>
  <si>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</si>
  <si>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</si>
  <si>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</si>
  <si>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</si>
  <si>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</si>
  <si>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</si>
  <si>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</si>
  <si>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</si>
  <si>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</si>
  <si>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</si>
  <si>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</si>
  <si>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</si>
  <si>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</si>
  <si>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</si>
  <si>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</si>
  <si>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</si>
  <si>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</si>
  <si>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</si>
  <si>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</si>
  <si>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</si>
  <si>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</si>
  <si>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</si>
  <si>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</si>
  <si>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</si>
  <si>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</si>
  <si>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</si>
  <si>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</si>
  <si>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</si>
  <si>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</si>
  <si>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</si>
  <si>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</si>
  <si>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</si>
  <si>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</si>
  <si>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</si>
  <si>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</si>
  <si>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</si>
  <si>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</si>
  <si>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</si>
  <si>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</si>
  <si>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</si>
  <si>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</si>
  <si>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</si>
  <si>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</si>
  <si>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</si>
  <si>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</si>
  <si>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</si>
  <si>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</si>
  <si>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</si>
  <si>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</si>
  <si>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</si>
  <si>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</si>
  <si>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</si>
  <si>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</si>
  <si>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</si>
  <si>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</si>
  <si>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</si>
  <si>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</si>
  <si>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</si>
  <si>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</si>
  <si>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</si>
  <si>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</si>
  <si>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</si>
  <si>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</si>
  <si>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</si>
  <si>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</si>
  <si>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</si>
  <si>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</si>
  <si>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</si>
  <si>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</si>
  <si>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</si>
  <si>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</si>
  <si>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</si>
  <si>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</si>
  <si>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</si>
  <si>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</si>
  <si>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</si>
  <si>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</si>
  <si>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</si>
  <si>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</si>
  <si>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</si>
  <si>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</si>
  <si>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</si>
  <si>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</si>
  <si>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</si>
  <si>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</si>
  <si>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</si>
  <si>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</si>
  <si>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</si>
  <si>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</si>
  <si>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</si>
  <si>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</si>
  <si>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</si>
  <si>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</si>
  <si>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</si>
  <si>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</si>
  <si>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</si>
  <si>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</si>
  <si>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</si>
  <si>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</si>
  <si>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</si>
  <si>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</si>
  <si>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</si>
  <si>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</si>
  <si>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</si>
  <si>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</si>
  <si>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</si>
  <si>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</si>
  <si>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</si>
  <si>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</si>
  <si>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</si>
  <si>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</si>
  <si>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</si>
  <si>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</si>
  <si>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</si>
  <si>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</si>
  <si>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</si>
  <si>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</si>
  <si>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</si>
  <si>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</si>
  <si>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</si>
  <si>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</si>
  <si>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</si>
  <si>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</si>
  <si>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</si>
  <si>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</si>
  <si>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</si>
  <si>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</si>
  <si>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</si>
  <si>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</si>
  <si>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</si>
  <si>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</si>
  <si>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</si>
  <si>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</si>
  <si>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</si>
  <si>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</si>
  <si>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</si>
  <si>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</si>
  <si>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</si>
  <si>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</si>
  <si>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</si>
  <si>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</si>
  <si>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</si>
  <si>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</si>
  <si>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</si>
  <si>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</si>
  <si>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</si>
  <si>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</si>
  <si>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</si>
  <si>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</si>
  <si>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</si>
  <si>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</si>
  <si>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</si>
  <si>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</si>
  <si>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</si>
  <si>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</si>
  <si>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</si>
  <si>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</si>
  <si>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</si>
  <si>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</si>
  <si>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</si>
  <si>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</si>
  <si>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</si>
  <si>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</si>
  <si>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</si>
  <si>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</si>
  <si>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</si>
  <si>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</si>
  <si>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</si>
  <si>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</si>
  <si>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</si>
  <si>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</si>
  <si>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</si>
  <si>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</si>
  <si>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</si>
  <si>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</si>
  <si>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</si>
  <si>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</si>
  <si>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</si>
  <si>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</si>
  <si>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</si>
  <si>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</si>
  <si>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</si>
  <si>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</si>
  <si>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</si>
  <si>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</si>
  <si>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</si>
  <si>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</si>
  <si>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</si>
  <si>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</si>
  <si>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</si>
  <si>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</si>
  <si>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</si>
  <si>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</si>
  <si>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</si>
  <si>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</si>
  <si>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</si>
  <si>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</si>
  <si>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</si>
  <si>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</si>
  <si>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</si>
  <si>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</si>
  <si>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</si>
  <si>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</si>
  <si>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</si>
  <si>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</si>
  <si>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</si>
  <si>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</si>
  <si>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</si>
  <si>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</si>
  <si>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</si>
  <si>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</si>
  <si>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</si>
  <si>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</si>
  <si>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</si>
  <si>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</si>
  <si>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</si>
  <si>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</si>
  <si>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</si>
  <si>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</si>
  <si>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</si>
  <si>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</si>
  <si>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</si>
  <si>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</si>
  <si>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</si>
  <si>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</si>
  <si>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</si>
  <si>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</si>
  <si>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</si>
  <si>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</si>
  <si>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</si>
  <si>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</si>
  <si>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</si>
  <si>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</si>
  <si>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</si>
  <si>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</si>
  <si>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</si>
  <si>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</si>
  <si>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</si>
  <si>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</si>
  <si>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</si>
  <si>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</si>
  <si>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</si>
  <si>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</si>
  <si>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</si>
  <si>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</si>
  <si>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</si>
  <si>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</si>
  <si>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</si>
  <si>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</si>
  <si>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</si>
  <si>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</si>
  <si>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</si>
  <si>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</si>
  <si>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</si>
  <si>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</si>
  <si>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</si>
  <si>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</si>
  <si>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</si>
  <si>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</si>
  <si>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</si>
  <si>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</si>
  <si>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</si>
  <si>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</si>
  <si>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</si>
  <si>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</si>
  <si>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</si>
  <si>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</si>
  <si>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</si>
  <si>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</si>
  <si>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</si>
  <si>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</si>
  <si>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</si>
  <si>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</si>
  <si>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</si>
  <si>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</si>
  <si>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</si>
  <si>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</si>
  <si>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</si>
  <si>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</si>
  <si>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</si>
  <si>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</si>
  <si>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</si>
  <si>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</si>
  <si>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</si>
  <si>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</si>
  <si>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</si>
  <si>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</si>
  <si>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</si>
  <si>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</si>
  <si>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</si>
  <si>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</si>
  <si>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</si>
  <si>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</si>
  <si>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</si>
  <si>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</si>
  <si>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</si>
  <si>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</si>
  <si>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</si>
  <si>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</si>
  <si>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</si>
  <si>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</si>
  <si>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</si>
  <si>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</si>
  <si>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</si>
  <si>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</si>
  <si>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</si>
  <si>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</si>
  <si>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</si>
  <si>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</si>
  <si>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</si>
  <si>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</si>
  <si>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</si>
  <si>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</si>
  <si>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</si>
  <si>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</si>
  <si>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</si>
  <si>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</si>
  <si>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</si>
  <si>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</si>
  <si>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</si>
  <si>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</si>
  <si>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</si>
  <si>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</si>
  <si>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</si>
  <si>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</si>
  <si>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</si>
  <si>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</si>
  <si>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</si>
  <si>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</si>
  <si>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</si>
  <si>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</si>
  <si>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</si>
  <si>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</si>
  <si>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</si>
  <si>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</si>
  <si>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</si>
  <si>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</si>
  <si>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</si>
  <si>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</si>
  <si>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</si>
  <si>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</si>
  <si>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</si>
  <si>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</si>
  <si>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</si>
  <si>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</si>
  <si>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</si>
  <si>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</si>
  <si>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</si>
  <si>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</si>
  <si>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</si>
  <si>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</si>
  <si>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</si>
  <si>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</si>
  <si>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</si>
  <si>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</si>
  <si>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</si>
  <si>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</si>
  <si>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</si>
  <si>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</si>
  <si>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</si>
  <si>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</si>
  <si>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</si>
  <si>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</si>
  <si>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</si>
  <si>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</si>
  <si>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</si>
  <si>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</si>
  <si>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</si>
  <si>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</si>
  <si>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</si>
  <si>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</si>
  <si>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</si>
  <si>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</si>
  <si>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</si>
  <si>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</si>
  <si>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</si>
  <si>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</si>
  <si>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</si>
  <si>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</si>
  <si>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</si>
  <si>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</si>
  <si>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</si>
  <si>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</si>
  <si>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</si>
  <si>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</si>
  <si>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</si>
  <si>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</si>
  <si>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</si>
  <si>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</si>
  <si>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</si>
  <si>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</si>
  <si>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</si>
  <si>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</si>
  <si>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</si>
  <si>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</si>
  <si>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</si>
  <si>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</si>
  <si>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</si>
  <si>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</si>
  <si>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</si>
  <si>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</si>
  <si>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</si>
  <si>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</si>
  <si>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</si>
  <si>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</si>
  <si>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</si>
  <si>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</si>
  <si>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</si>
  <si>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</si>
  <si>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</si>
  <si>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</si>
  <si>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</si>
  <si>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</si>
  <si>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</si>
  <si>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</si>
  <si>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</si>
  <si>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</si>
  <si>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</si>
  <si>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</si>
  <si>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</si>
  <si>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</si>
  <si>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</si>
  <si>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</si>
  <si>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</si>
  <si>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</si>
  <si>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</si>
  <si>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</si>
  <si>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</si>
  <si>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</si>
  <si>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</si>
  <si>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</si>
  <si>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</si>
  <si>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</si>
  <si>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</si>
  <si>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</si>
  <si>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</si>
  <si>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</si>
  <si>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</si>
  <si>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</si>
  <si>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</si>
  <si>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</si>
  <si>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</si>
  <si>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</si>
  <si>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</si>
  <si>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</si>
  <si>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</si>
  <si>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</si>
  <si>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</si>
  <si>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</si>
  <si>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</si>
  <si>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</si>
  <si>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</si>
  <si>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</si>
  <si>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</si>
  <si>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</si>
  <si>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</si>
  <si>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</si>
  <si>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</si>
  <si>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</si>
  <si>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</si>
  <si>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</si>
  <si>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</si>
  <si>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</si>
  <si>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</si>
  <si>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</si>
  <si>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</si>
  <si>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</si>
  <si>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</si>
  <si>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</si>
  <si>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</si>
  <si>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</si>
  <si>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</si>
  <si>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</si>
  <si>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</si>
  <si>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</si>
  <si>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</si>
  <si>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</si>
  <si>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</si>
  <si>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</si>
  <si>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</si>
  <si>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</si>
  <si>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</si>
  <si>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</si>
  <si>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</si>
  <si>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</si>
  <si>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</si>
  <si>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</si>
  <si>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</si>
  <si>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</si>
  <si>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</si>
  <si>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</si>
  <si>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</si>
  <si>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</si>
  <si>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</si>
  <si>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</si>
  <si>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</si>
  <si>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</si>
  <si>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</si>
  <si>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</si>
  <si>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</si>
  <si>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</si>
  <si>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</si>
  <si>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</si>
  <si>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</si>
  <si>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</si>
  <si>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</si>
  <si>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</si>
  <si>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</si>
  <si>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</si>
  <si>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</si>
  <si>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</si>
  <si>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</si>
  <si>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</si>
  <si>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</si>
  <si>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</si>
  <si>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</si>
  <si>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</si>
  <si>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</si>
  <si>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</si>
  <si>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</si>
  <si>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</si>
  <si>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</si>
  <si>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</si>
  <si>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</si>
  <si>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</si>
  <si>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</si>
  <si>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</si>
  <si>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</si>
  <si>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</si>
  <si>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</si>
  <si>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</si>
  <si>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</si>
  <si>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</si>
  <si>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</si>
  <si>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</si>
  <si>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</si>
  <si>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</si>
  <si>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</si>
  <si>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</si>
  <si>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</si>
  <si>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</si>
  <si>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</si>
  <si>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</si>
  <si>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</si>
  <si>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</si>
  <si>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</si>
  <si>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</si>
  <si>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</si>
  <si>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</si>
  <si>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</si>
  <si>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</si>
  <si>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</si>
  <si>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</si>
  <si>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</si>
  <si>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</si>
  <si>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</si>
  <si>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</si>
  <si>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</si>
  <si>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</si>
  <si>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</si>
  <si>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</si>
  <si>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</si>
  <si>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</si>
  <si>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</si>
  <si>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</si>
  <si>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</si>
  <si>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</si>
  <si>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</si>
  <si>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</si>
  <si>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</si>
  <si>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</si>
  <si>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</si>
  <si>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</si>
  <si>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</si>
  <si>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</si>
  <si>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</si>
  <si>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</si>
  <si>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</si>
  <si>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</si>
  <si>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</si>
  <si>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</si>
  <si>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</si>
  <si>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</si>
  <si>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</si>
  <si>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</si>
  <si>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</si>
  <si>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</si>
  <si>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</si>
  <si>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</si>
  <si>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</si>
  <si>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</si>
  <si>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</si>
  <si>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</si>
  <si>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</si>
  <si>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</si>
  <si>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</si>
  <si>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</si>
  <si>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</si>
  <si>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</si>
  <si>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</si>
  <si>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</si>
  <si>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</si>
  <si>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</si>
  <si>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</si>
  <si>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</si>
  <si>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</si>
  <si>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</si>
  <si>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</si>
  <si>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</si>
  <si>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</si>
  <si>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</si>
  <si>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</si>
  <si>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</si>
  <si>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</si>
  <si>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</si>
  <si>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</si>
  <si>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</si>
  <si>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</si>
  <si>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</si>
  <si>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</si>
  <si>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</si>
  <si>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</si>
  <si>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</si>
  <si>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</si>
  <si>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</si>
  <si>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</si>
  <si>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</si>
  <si>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</si>
  <si>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</si>
  <si>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</si>
  <si>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</si>
  <si>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</si>
  <si>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</si>
  <si>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</si>
  <si>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</si>
  <si>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</si>
  <si>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</si>
  <si>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</si>
  <si>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</si>
  <si>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</si>
  <si>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</si>
  <si>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</si>
  <si>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</si>
  <si>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</si>
  <si>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</si>
  <si>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</si>
  <si>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</si>
  <si>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</si>
  <si>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</si>
  <si>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</si>
  <si>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</si>
  <si>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</si>
  <si>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</si>
  <si>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</si>
  <si>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</si>
  <si>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</si>
  <si>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</si>
  <si>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</si>
  <si>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</si>
  <si>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</si>
  <si>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</si>
  <si>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</si>
  <si>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</si>
  <si>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</si>
  <si>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</si>
  <si>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</si>
  <si>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</si>
  <si>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</si>
  <si>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</si>
  <si>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</si>
  <si>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</si>
  <si>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</si>
  <si>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</si>
  <si>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</si>
  <si>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</si>
  <si>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</si>
  <si>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</si>
  <si>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</si>
  <si>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</si>
  <si>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</si>
  <si>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</si>
  <si>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</si>
  <si>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</si>
  <si>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</si>
  <si>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</si>
  <si>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</si>
  <si>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</si>
  <si>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</si>
  <si>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</si>
  <si>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</si>
  <si>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</si>
  <si>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</si>
  <si>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</si>
  <si>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</si>
  <si>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</si>
  <si>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</si>
  <si>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</si>
  <si>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</si>
  <si>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</si>
  <si>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</si>
  <si>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</si>
  <si>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</si>
  <si>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</si>
  <si>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</si>
  <si>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</si>
  <si>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</si>
  <si>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</si>
  <si>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</si>
  <si>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</si>
  <si>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</si>
  <si>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</si>
  <si>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</si>
  <si>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</si>
  <si>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</si>
  <si>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</si>
  <si>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</si>
  <si>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</si>
  <si>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</si>
  <si>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</si>
  <si>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</si>
  <si>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</si>
  <si>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</si>
  <si>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</si>
  <si>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</si>
  <si>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</si>
  <si>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</si>
  <si>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</si>
  <si>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</si>
  <si>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</si>
  <si>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</si>
  <si>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</si>
  <si>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</si>
  <si>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</si>
  <si>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</si>
  <si>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</si>
  <si>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</si>
  <si>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</si>
  <si>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</si>
  <si>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</si>
  <si>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</si>
  <si>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</si>
  <si>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</si>
  <si>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</si>
  <si>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</si>
  <si>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</si>
  <si>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</si>
  <si>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</si>
  <si>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</si>
  <si>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</si>
  <si>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</si>
  <si>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</si>
  <si>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</si>
  <si>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</si>
  <si>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</si>
  <si>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</si>
  <si>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</si>
  <si>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</si>
  <si>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</si>
  <si>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</si>
  <si>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</si>
  <si>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</si>
  <si>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</si>
  <si>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</si>
  <si>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</si>
  <si>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</si>
  <si>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</si>
  <si>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</si>
  <si>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</si>
  <si>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</si>
  <si>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</si>
  <si>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</si>
  <si>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</si>
  <si>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</si>
  <si>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</si>
  <si>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</si>
  <si>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</si>
  <si>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</si>
  <si>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</si>
  <si>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</si>
  <si>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</si>
  <si>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</si>
  <si>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</si>
  <si>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</si>
  <si>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</si>
  <si>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</si>
  <si>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</si>
  <si>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</si>
  <si>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</si>
  <si>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</si>
  <si>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</si>
  <si>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</si>
  <si>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</si>
  <si>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</si>
  <si>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</si>
  <si>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</si>
  <si>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</si>
  <si>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</si>
  <si>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</si>
  <si>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</si>
  <si>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</si>
  <si>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</si>
  <si>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</si>
  <si>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</si>
  <si>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</si>
  <si>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</si>
  <si>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</si>
  <si>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</si>
  <si>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</si>
  <si>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</si>
  <si>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</si>
  <si>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</si>
  <si>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</si>
  <si>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</si>
  <si>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</si>
  <si>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</si>
  <si>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</si>
  <si>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</si>
  <si>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</si>
  <si>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</si>
  <si>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</si>
  <si>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</si>
  <si>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</si>
  <si>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</si>
  <si>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</si>
  <si>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</si>
  <si>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</si>
  <si>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</si>
  <si>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</si>
  <si>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</si>
  <si>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</si>
  <si>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</si>
  <si>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</si>
  <si>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</si>
  <si>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</si>
  <si>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</si>
  <si>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</si>
  <si>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</si>
  <si>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</si>
  <si>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</si>
  <si>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</si>
  <si>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</si>
  <si>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</si>
  <si>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</si>
  <si>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</si>
  <si>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</si>
  <si>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</si>
  <si>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</si>
  <si>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</si>
  <si>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</si>
  <si>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</si>
  <si>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</si>
  <si>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</si>
  <si>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</si>
  <si>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</si>
  <si>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</si>
  <si>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</si>
  <si>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</si>
  <si>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</si>
  <si>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</si>
  <si>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</si>
  <si>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</si>
  <si>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</si>
  <si>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</si>
  <si>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</si>
  <si>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</si>
  <si>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</si>
  <si>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</si>
  <si>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</si>
  <si>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</si>
  <si>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</si>
  <si>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</si>
  <si>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</si>
  <si>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</si>
  <si>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</si>
  <si>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</si>
  <si>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</si>
  <si>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</si>
  <si>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</si>
  <si>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</si>
  <si>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</si>
  <si>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</si>
  <si>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</si>
  <si>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</si>
  <si>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</si>
  <si>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</si>
  <si>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</si>
  <si>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</si>
  <si>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</si>
  <si>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</si>
  <si>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</si>
  <si>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</si>
  <si>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</si>
  <si>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</si>
  <si>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</si>
  <si>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</si>
  <si>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</si>
  <si>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</si>
  <si>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</si>
  <si>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</si>
  <si>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</si>
  <si>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</si>
  <si>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</si>
  <si>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</si>
  <si>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</si>
  <si>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</si>
  <si>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</si>
  <si>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</si>
  <si>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</si>
  <si>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</si>
  <si>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</si>
  <si>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</si>
  <si>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</si>
  <si>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</si>
  <si>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</si>
  <si>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</si>
  <si>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</si>
  <si>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</si>
  <si>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</si>
  <si>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</si>
  <si>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</si>
  <si>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</si>
  <si>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</si>
  <si>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</si>
  <si>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</si>
  <si>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</si>
  <si>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</si>
  <si>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</si>
  <si>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</si>
  <si>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</si>
  <si>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</si>
  <si>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</si>
  <si>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</si>
  <si>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</si>
  <si>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</si>
  <si>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</si>
  <si>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</si>
  <si>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</si>
  <si>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</si>
  <si>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</si>
  <si>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</si>
  <si>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</si>
  <si>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</si>
  <si>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</si>
  <si>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</si>
  <si>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</si>
  <si>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</si>
  <si>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</si>
  <si>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</si>
  <si>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</si>
  <si>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</si>
  <si>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</si>
  <si>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</si>
  <si>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</si>
  <si>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</si>
  <si>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</si>
  <si>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</si>
  <si>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</si>
  <si>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</si>
  <si>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</si>
  <si>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</si>
  <si>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</si>
  <si>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</si>
  <si>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</si>
  <si>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</si>
  <si>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</si>
  <si>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</si>
  <si>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</si>
  <si>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</si>
  <si>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</si>
  <si>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</si>
  <si>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</si>
  <si>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</si>
  <si>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</si>
  <si>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</si>
  <si>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</si>
  <si>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</si>
  <si>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</si>
  <si>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</si>
  <si>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</si>
  <si>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</si>
  <si>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</si>
  <si>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</si>
  <si>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</si>
  <si>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</si>
  <si>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</si>
  <si>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</si>
  <si>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</si>
  <si>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</si>
  <si>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</si>
  <si>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</si>
  <si>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</si>
  <si>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</si>
  <si>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</si>
  <si>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</si>
  <si>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</si>
  <si>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</si>
  <si>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</si>
  <si>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</si>
  <si>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</si>
  <si>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</si>
  <si>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</si>
  <si>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</si>
  <si>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</si>
  <si>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</si>
  <si>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</si>
  <si>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</si>
  <si>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</si>
  <si>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</si>
  <si>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</si>
  <si>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</si>
  <si>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</si>
  <si>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</si>
  <si>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</si>
  <si>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</si>
  <si>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</si>
  <si>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</si>
  <si>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</si>
  <si>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</si>
  <si>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</si>
  <si>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</si>
  <si>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</si>
  <si>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</si>
  <si>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</si>
  <si>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</si>
  <si>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</si>
  <si>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</si>
  <si>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</si>
  <si>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</si>
  <si>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</si>
  <si>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</si>
  <si>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</si>
  <si>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</si>
  <si>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</si>
  <si>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</si>
  <si>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</si>
  <si>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</si>
  <si>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</si>
  <si>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</si>
  <si>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</si>
  <si>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</si>
  <si>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</si>
  <si>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</si>
  <si>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</si>
  <si>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</si>
  <si>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</si>
  <si>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</si>
  <si>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</si>
  <si>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</si>
  <si>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</si>
  <si>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</si>
  <si>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</si>
  <si>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</si>
  <si>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</si>
  <si>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</si>
  <si>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</si>
  <si>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</si>
  <si>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</si>
  <si>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</si>
  <si>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</si>
  <si>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</si>
  <si>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</si>
  <si>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</si>
  <si>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</si>
  <si>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</si>
  <si>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</si>
  <si>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</si>
  <si>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</si>
  <si>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</si>
  <si>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</si>
  <si>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</si>
  <si>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</si>
  <si>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</si>
  <si>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</si>
  <si>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</si>
  <si>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</si>
  <si>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</si>
  <si>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</si>
  <si>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</si>
  <si>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</si>
  <si>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</si>
  <si>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</si>
  <si>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</si>
  <si>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</si>
  <si>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</si>
  <si>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</si>
  <si>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</si>
  <si>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</si>
  <si>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</si>
  <si>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</si>
  <si>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</si>
  <si>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</si>
  <si>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</si>
  <si>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</si>
  <si>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</si>
  <si>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</si>
  <si>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</si>
  <si>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</si>
  <si>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</si>
  <si>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</si>
  <si>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</si>
  <si>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</si>
  <si>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</si>
  <si>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</si>
  <si>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</si>
  <si>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</si>
  <si>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</si>
  <si>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</si>
  <si>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</si>
  <si>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</si>
  <si>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</si>
  <si>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</si>
  <si>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</si>
  <si>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</si>
  <si>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</si>
  <si>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</si>
  <si>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</si>
  <si>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</si>
  <si>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</si>
  <si>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</si>
  <si>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</si>
  <si>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</si>
  <si>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</si>
  <si>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</si>
  <si>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</si>
  <si>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</si>
  <si>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</si>
  <si>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</si>
  <si>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</si>
  <si>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</si>
  <si>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</si>
  <si>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</si>
  <si>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</si>
  <si>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</si>
  <si>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</si>
  <si>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</si>
  <si>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</si>
  <si>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</si>
  <si>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</si>
  <si>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</si>
  <si>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</si>
  <si>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</si>
  <si>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</si>
  <si>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</si>
  <si>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</si>
  <si>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</si>
  <si>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</si>
  <si>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</si>
  <si>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</si>
  <si>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</si>
  <si>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</si>
  <si>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</si>
  <si>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</si>
  <si>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</si>
  <si>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</si>
  <si>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</si>
  <si>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</si>
  <si>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</si>
  <si>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</si>
  <si>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</si>
  <si>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</si>
  <si>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</si>
  <si>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</si>
  <si>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</si>
  <si>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</si>
  <si>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</si>
  <si>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</si>
  <si>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</si>
  <si>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</si>
  <si>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</si>
  <si>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</si>
  <si>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</si>
  <si>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</si>
  <si>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</si>
  <si>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</si>
  <si>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</si>
  <si>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</si>
  <si>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</si>
  <si>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</si>
  <si>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</si>
  <si>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</si>
  <si>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</si>
  <si>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</si>
  <si>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</si>
  <si>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</si>
  <si>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</si>
  <si>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</si>
  <si>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</si>
  <si>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</si>
  <si>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</si>
  <si>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</si>
  <si>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</si>
  <si>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</si>
  <si>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</si>
  <si>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</si>
  <si>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</si>
  <si>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</si>
  <si>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</si>
  <si>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</si>
  <si>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</si>
  <si>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</si>
  <si>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</si>
  <si>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</si>
  <si>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</si>
  <si>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</si>
  <si>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</si>
  <si>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</si>
  <si>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</si>
  <si>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</si>
  <si>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</si>
  <si>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</si>
  <si>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</si>
  <si>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</si>
  <si>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</si>
  <si>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</si>
  <si>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</si>
  <si>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</si>
  <si>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</si>
  <si>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</si>
  <si>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</si>
  <si>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</si>
  <si>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</si>
  <si>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</si>
  <si>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</si>
  <si>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</si>
  <si>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</si>
  <si>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</si>
  <si>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</si>
  <si>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</si>
  <si>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</si>
  <si>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</si>
  <si>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</si>
  <si>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</si>
  <si>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</si>
  <si>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</si>
  <si>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</si>
  <si>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</si>
  <si>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</si>
  <si>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</si>
  <si>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</si>
  <si>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</si>
  <si>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</si>
  <si>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</si>
  <si>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</si>
  <si>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</si>
  <si>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</si>
  <si>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</si>
  <si>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</si>
  <si>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</si>
  <si>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</si>
  <si>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</si>
  <si>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</si>
  <si>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</si>
  <si>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</si>
  <si>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</si>
  <si>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</si>
  <si>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</si>
  <si>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</si>
  <si>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</si>
  <si>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</si>
  <si>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</si>
  <si>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</si>
  <si>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</si>
  <si>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</si>
  <si>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</si>
  <si>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</si>
  <si>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</si>
  <si>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</si>
  <si>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</si>
  <si>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</si>
  <si>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</si>
  <si>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</si>
  <si>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</si>
  <si>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</si>
  <si>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</si>
  <si>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</si>
  <si>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</si>
  <si>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</si>
  <si>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</si>
  <si>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</si>
  <si>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</si>
  <si>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</si>
  <si>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</si>
  <si>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</si>
  <si>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</si>
  <si>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</si>
  <si>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</si>
  <si>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</si>
  <si>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</si>
  <si>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</si>
  <si>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</si>
  <si>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</si>
  <si>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</si>
  <si>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</si>
  <si>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</si>
  <si>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</si>
  <si>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</si>
  <si>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</si>
  <si>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</si>
  <si>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</si>
  <si>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</si>
  <si>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</si>
  <si>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</si>
  <si>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</si>
  <si>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</si>
  <si>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</si>
  <si>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</si>
  <si>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</si>
  <si>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</si>
  <si>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</si>
  <si>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</si>
  <si>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</si>
  <si>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</si>
  <si>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</si>
  <si>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</si>
  <si>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</si>
  <si>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</si>
  <si>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</si>
  <si>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</si>
  <si>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</si>
  <si>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</si>
  <si>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</si>
  <si>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</si>
  <si>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</si>
  <si>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</si>
  <si>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</si>
  <si>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</si>
  <si>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</si>
  <si>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</si>
  <si>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</si>
  <si>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</si>
  <si>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</si>
  <si>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</si>
  <si>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</si>
  <si>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</si>
  <si>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</si>
  <si>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</si>
  <si>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</si>
  <si>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</si>
  <si>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</si>
  <si>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</si>
  <si>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</si>
  <si>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</si>
  <si>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</si>
  <si>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</si>
  <si>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</si>
  <si>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</si>
  <si>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</si>
  <si>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</si>
  <si>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</si>
  <si>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</si>
  <si>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</si>
  <si>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</si>
  <si>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</si>
  <si>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</si>
  <si>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</si>
  <si>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</si>
  <si>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</si>
  <si>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</si>
  <si>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</si>
  <si>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</si>
  <si>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</si>
  <si>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</si>
  <si>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</si>
  <si>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</si>
  <si>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</si>
  <si>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</si>
  <si>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</si>
  <si>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</si>
  <si>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</si>
  <si>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</si>
  <si>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</si>
  <si>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</si>
  <si>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</si>
  <si>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</si>
  <si>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</si>
  <si>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</si>
  <si>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</si>
  <si>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</si>
  <si>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</si>
  <si>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</si>
  <si>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</si>
  <si>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</si>
  <si>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</si>
  <si>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</si>
  <si>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</si>
  <si>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</si>
  <si>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</si>
  <si>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</si>
  <si>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</si>
  <si>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</si>
  <si>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</si>
  <si>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</si>
  <si>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</si>
  <si>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</si>
  <si>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</si>
  <si>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</si>
  <si>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</si>
  <si>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</si>
  <si>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</si>
  <si>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</si>
  <si>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</si>
  <si>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</si>
  <si>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</si>
  <si>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</si>
  <si>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</si>
  <si>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</si>
  <si>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</si>
  <si>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</si>
  <si>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</si>
  <si>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</si>
  <si>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</si>
  <si>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</si>
  <si>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</si>
  <si>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</si>
  <si>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</si>
  <si>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</si>
  <si>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</si>
  <si>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</si>
  <si>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</si>
  <si>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</si>
  <si>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</si>
  <si>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</si>
  <si>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</si>
  <si>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</si>
  <si>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</si>
  <si>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</si>
  <si>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</si>
  <si>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</si>
  <si>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</si>
  <si>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</si>
  <si>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</si>
  <si>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</si>
  <si>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</si>
  <si>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</si>
  <si>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</si>
  <si>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</si>
  <si>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</si>
  <si>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</si>
  <si>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</si>
  <si>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</si>
  <si>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</si>
  <si>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</si>
  <si>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</si>
  <si>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</si>
  <si>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</si>
  <si>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</si>
  <si>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</si>
  <si>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</si>
  <si>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</si>
  <si>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</si>
  <si>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</si>
  <si>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</si>
  <si>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</si>
  <si>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</si>
  <si>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</si>
  <si>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</si>
  <si>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</si>
  <si>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</si>
  <si>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</si>
  <si>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</si>
  <si>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</si>
  <si>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</si>
  <si>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</si>
  <si>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</si>
  <si>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</si>
  <si>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</si>
  <si>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</si>
  <si>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</si>
  <si>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</si>
  <si>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</si>
  <si>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</si>
  <si>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</si>
  <si>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</si>
  <si>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</si>
  <si>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</si>
  <si>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</si>
  <si>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</si>
  <si>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</si>
  <si>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</si>
  <si>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</si>
  <si>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</si>
  <si>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</si>
  <si>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</si>
  <si>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</si>
  <si>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</si>
  <si>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</si>
  <si>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</si>
  <si>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</si>
  <si>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</si>
  <si>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</si>
  <si>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</si>
  <si>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</si>
  <si>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</si>
  <si>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</si>
  <si>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</si>
  <si>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</si>
  <si>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</si>
  <si>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</si>
  <si>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</si>
  <si>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</si>
  <si>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</si>
  <si>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</si>
  <si>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</si>
  <si>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</si>
  <si>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</si>
  <si>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</si>
  <si>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</si>
  <si>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</si>
  <si>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</si>
  <si>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</si>
  <si>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</si>
  <si>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</si>
  <si>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</si>
  <si>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</si>
  <si>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</si>
  <si>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</si>
  <si>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</si>
  <si>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</si>
  <si>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</si>
  <si>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</si>
  <si>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</si>
  <si>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</si>
  <si>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</si>
  <si>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</si>
  <si>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</si>
  <si>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</si>
  <si>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</si>
  <si>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</si>
  <si>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</si>
  <si>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</si>
  <si>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</si>
  <si>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</si>
  <si>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</si>
  <si>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</si>
  <si>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</si>
  <si>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</si>
  <si>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</si>
  <si>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</si>
  <si>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</si>
  <si>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</si>
  <si>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</si>
  <si>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</si>
  <si>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</si>
  <si>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</si>
  <si>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</si>
  <si>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</si>
  <si>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</si>
  <si>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</si>
  <si>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</si>
  <si>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</si>
  <si>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</si>
  <si>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</si>
  <si>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</si>
  <si>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</si>
  <si>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</si>
  <si>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</si>
  <si>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</si>
  <si>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</si>
  <si>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</si>
  <si>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</si>
  <si>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</si>
  <si>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</si>
  <si>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</si>
  <si>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</si>
  <si>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</si>
  <si>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</si>
  <si>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</si>
  <si>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</si>
  <si>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</si>
  <si>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</si>
  <si>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</si>
  <si>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</si>
  <si>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</si>
  <si>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</si>
  <si>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</si>
  <si>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</si>
  <si>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</si>
  <si>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</si>
  <si>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</si>
  <si>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</si>
  <si>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</si>
  <si>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</si>
  <si>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</si>
  <si>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</si>
  <si>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</si>
  <si>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</si>
  <si>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</si>
  <si>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</si>
  <si>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</si>
  <si>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</si>
  <si>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</si>
  <si>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</si>
  <si>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</si>
  <si>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</si>
  <si>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</si>
  <si>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</si>
  <si>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</si>
  <si>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</si>
  <si>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</si>
  <si>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</si>
  <si>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</si>
  <si>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</si>
  <si>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</si>
  <si>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</si>
  <si>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</si>
  <si>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</si>
  <si>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</si>
  <si>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</si>
  <si>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</si>
  <si>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</si>
  <si>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</si>
  <si>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</si>
  <si>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</si>
  <si>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</si>
  <si>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</si>
  <si>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</si>
  <si>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</si>
  <si>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</si>
  <si>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</si>
  <si>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</si>
  <si>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</si>
  <si>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</si>
  <si>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</si>
  <si>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</si>
  <si>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</si>
  <si>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</si>
  <si>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</si>
  <si>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</si>
  <si>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</si>
  <si>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</si>
  <si>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</si>
  <si>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</si>
  <si>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</si>
  <si>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</si>
  <si>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</si>
  <si>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</si>
  <si>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</si>
  <si>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</si>
  <si>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</si>
  <si>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</si>
  <si>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</si>
  <si>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</si>
  <si>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</si>
  <si>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</si>
  <si>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</si>
  <si>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</si>
  <si>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</si>
  <si>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</si>
  <si>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</si>
  <si>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</si>
  <si>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</si>
  <si>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</si>
  <si>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</si>
  <si>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</si>
  <si>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</si>
  <si>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</si>
  <si>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</si>
  <si>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</si>
  <si>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</si>
  <si>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</si>
  <si>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</si>
  <si>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</si>
  <si>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</si>
  <si>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</si>
  <si>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</si>
  <si>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</si>
  <si>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</si>
  <si>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</si>
  <si>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</si>
  <si>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</si>
  <si>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</si>
  <si>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</si>
  <si>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</si>
  <si>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</si>
  <si>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</si>
  <si>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</si>
  <si>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</si>
  <si>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</si>
  <si>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</si>
  <si>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</si>
  <si>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</si>
  <si>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</si>
  <si>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</si>
  <si>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</si>
  <si>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</si>
  <si>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</si>
  <si>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</si>
  <si>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</si>
  <si>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</si>
  <si>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</si>
  <si>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</si>
  <si>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</si>
  <si>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</si>
  <si>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</si>
  <si>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</si>
  <si>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</si>
  <si>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</si>
  <si>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</si>
  <si>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</si>
  <si>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</si>
  <si>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</si>
  <si>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</si>
  <si>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</si>
  <si>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</si>
  <si>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</si>
  <si>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</si>
  <si>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</si>
  <si>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</si>
  <si>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</si>
  <si>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</si>
  <si>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</si>
  <si>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</si>
  <si>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</si>
  <si>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</si>
  <si>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</si>
  <si>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</si>
  <si>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</si>
  <si>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</si>
  <si>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</si>
  <si>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</si>
  <si>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</si>
  <si>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</si>
  <si>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</si>
  <si>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</si>
  <si>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</si>
  <si>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</si>
  <si>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</si>
  <si>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</si>
  <si>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</si>
  <si>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</si>
  <si>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</si>
  <si>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</si>
  <si>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</si>
  <si>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</si>
  <si>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</si>
  <si>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</si>
  <si>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</si>
  <si>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</si>
  <si>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</si>
  <si>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</si>
  <si>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</si>
  <si>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</si>
  <si>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</si>
  <si>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</si>
  <si>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</si>
  <si>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</si>
  <si>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</si>
  <si>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</si>
  <si>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</si>
  <si>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</si>
  <si>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</si>
  <si>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</si>
  <si>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</si>
  <si>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</si>
  <si>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</si>
  <si>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</si>
  <si>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</si>
  <si>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</si>
  <si>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</si>
  <si>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</si>
  <si>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</si>
  <si>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</si>
  <si>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</si>
  <si>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</si>
  <si>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</si>
  <si>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</si>
  <si>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</si>
  <si>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</si>
  <si>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</si>
  <si>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</si>
  <si>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</si>
  <si>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</si>
  <si>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</si>
  <si>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</si>
  <si>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</si>
  <si>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</si>
  <si>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</si>
  <si>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</si>
  <si>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</si>
  <si>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</si>
  <si>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</si>
  <si>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</si>
  <si>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</si>
  <si>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</si>
  <si>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</si>
  <si>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</si>
  <si>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</si>
  <si>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</si>
  <si>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</si>
  <si>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</si>
  <si>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</si>
  <si>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</si>
  <si>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</si>
  <si>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</si>
  <si>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</si>
  <si>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</si>
  <si>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</si>
  <si>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</si>
  <si>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</si>
  <si>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</si>
  <si>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</si>
  <si>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</si>
  <si>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</si>
  <si>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</si>
  <si>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</si>
  <si>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</si>
  <si>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</si>
  <si>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</si>
  <si>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</si>
  <si>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</si>
  <si>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</si>
  <si>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</si>
  <si>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</si>
  <si>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</si>
  <si>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</si>
  <si>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</si>
  <si>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</si>
  <si>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</si>
  <si>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</si>
  <si>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</si>
  <si>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</si>
  <si>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</si>
  <si>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</si>
  <si>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</si>
  <si>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</si>
  <si>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</si>
  <si>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</si>
  <si>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</si>
  <si>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</si>
  <si>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</si>
  <si>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</si>
  <si>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</si>
  <si>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</si>
  <si>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</si>
  <si>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</si>
  <si>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</si>
  <si>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</si>
  <si>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</si>
  <si>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</si>
  <si>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</si>
  <si>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</si>
  <si>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</si>
  <si>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</si>
  <si>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</si>
  <si>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</si>
  <si>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</si>
  <si>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</si>
  <si>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</si>
  <si>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</si>
  <si>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</si>
  <si>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</si>
  <si>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</si>
  <si>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</si>
  <si>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</si>
  <si>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</si>
  <si>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</si>
  <si>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</si>
  <si>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</si>
  <si>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</si>
  <si>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</si>
  <si>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</si>
  <si>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</si>
  <si>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</si>
  <si>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</si>
  <si>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</si>
  <si>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</si>
  <si>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</si>
  <si>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</si>
  <si>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</si>
  <si>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</si>
  <si>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</si>
  <si>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</si>
  <si>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</si>
  <si>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</si>
  <si>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</si>
  <si>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</si>
  <si>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</si>
  <si>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</si>
  <si>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</si>
  <si>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</si>
  <si>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</si>
  <si>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</si>
  <si>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</si>
  <si>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</si>
  <si>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</si>
  <si>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</si>
  <si>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</si>
  <si>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</si>
  <si>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</si>
  <si>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</si>
  <si>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</si>
  <si>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</si>
  <si>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</si>
  <si>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</si>
  <si>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</si>
  <si>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</si>
  <si>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</si>
  <si>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</si>
  <si>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</si>
  <si>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</si>
  <si>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</si>
  <si>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</si>
  <si>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</si>
  <si>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</si>
  <si>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</si>
  <si>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</si>
  <si>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</si>
  <si>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</si>
  <si>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</si>
  <si>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</si>
  <si>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</si>
  <si>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</si>
  <si>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</si>
  <si>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</si>
  <si>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</si>
  <si>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</si>
  <si>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</si>
  <si>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</si>
  <si>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</si>
  <si>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</si>
  <si>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</si>
  <si>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</si>
  <si>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</si>
  <si>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</si>
  <si>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</si>
  <si>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</si>
  <si>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</si>
  <si>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</si>
  <si>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</si>
  <si>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</si>
  <si>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</si>
  <si>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</si>
  <si>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</si>
  <si>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</si>
  <si>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</si>
  <si>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</si>
  <si>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</si>
  <si>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</si>
  <si>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</si>
  <si>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</si>
  <si>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</si>
  <si>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</si>
  <si>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</si>
  <si>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</si>
  <si>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</si>
  <si>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</si>
  <si>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</si>
  <si>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</si>
  <si>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</si>
  <si>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</si>
  <si>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</si>
  <si>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</si>
  <si>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</si>
  <si>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</si>
  <si>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</si>
  <si>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</si>
  <si>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</si>
  <si>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</si>
  <si>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</si>
  <si>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</si>
  <si>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</si>
  <si>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</si>
  <si>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</si>
  <si>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</si>
  <si>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</si>
  <si>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</si>
  <si>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</si>
  <si>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</si>
  <si>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</si>
  <si>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</si>
  <si>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</si>
  <si>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</si>
  <si>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</si>
  <si>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</si>
  <si>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</si>
  <si>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</si>
  <si>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</si>
  <si>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</si>
  <si>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</si>
  <si>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</si>
  <si>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</si>
  <si>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</si>
  <si>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</si>
  <si>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</si>
  <si>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</si>
  <si>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</si>
  <si>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</si>
  <si>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</si>
  <si>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</si>
  <si>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</si>
  <si>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</si>
  <si>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</si>
  <si>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</si>
  <si>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</si>
  <si>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</si>
  <si>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</si>
  <si>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</si>
  <si>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</si>
  <si>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</si>
  <si>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</si>
  <si>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</si>
  <si>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</si>
  <si>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</si>
  <si>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</si>
  <si>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</si>
  <si>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</si>
  <si>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</si>
  <si>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</si>
  <si>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</si>
  <si>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</si>
  <si>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</si>
  <si>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</si>
  <si>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</si>
  <si>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</si>
  <si>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</si>
  <si>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</si>
  <si>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</si>
  <si>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</si>
  <si>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</si>
  <si>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</si>
  <si>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</si>
  <si>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</si>
  <si>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</si>
  <si>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</si>
  <si>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</si>
  <si>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</si>
  <si>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</si>
  <si>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</si>
  <si>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</si>
  <si>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</si>
  <si>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</si>
  <si>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</si>
  <si>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</si>
  <si>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</si>
  <si>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</si>
  <si>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</si>
  <si>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</si>
  <si>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</si>
  <si>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</si>
  <si>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</si>
  <si>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</si>
  <si>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</si>
  <si>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</si>
  <si>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</si>
  <si>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</si>
  <si>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</si>
  <si>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</si>
  <si>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</si>
  <si>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</si>
  <si>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</si>
  <si>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</si>
  <si>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</si>
  <si>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</si>
  <si>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</si>
  <si>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</si>
  <si>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</si>
  <si>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</si>
  <si>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</si>
  <si>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</si>
  <si>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</si>
  <si>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</si>
  <si>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</si>
  <si>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</si>
  <si>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</si>
  <si>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</si>
  <si>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</si>
  <si>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</si>
  <si>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</si>
  <si>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</si>
  <si>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</si>
  <si>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</si>
  <si>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</si>
  <si>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</si>
  <si>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</si>
  <si>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</si>
  <si>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</si>
  <si>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</si>
  <si>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</si>
  <si>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</si>
  <si>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</si>
  <si>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</si>
  <si>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</si>
  <si>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</si>
  <si>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</si>
  <si>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</si>
  <si>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</si>
  <si>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</si>
  <si>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</si>
  <si>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</si>
  <si>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</si>
  <si>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</si>
  <si>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</si>
  <si>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</si>
  <si>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</si>
  <si>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</si>
  <si>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</si>
  <si>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</si>
  <si>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</si>
  <si>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</si>
  <si>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</si>
  <si>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</si>
  <si>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</si>
  <si>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</si>
  <si>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</si>
  <si>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</si>
  <si>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</si>
  <si>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</si>
  <si>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</si>
  <si>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</si>
  <si>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</si>
  <si>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</si>
  <si>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</si>
  <si>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</si>
  <si>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</si>
  <si>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</si>
  <si>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</si>
  <si>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</si>
  <si>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</si>
  <si>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</si>
  <si>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</si>
  <si>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</si>
  <si>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</si>
  <si>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</si>
  <si>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</si>
  <si>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</si>
  <si>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</si>
  <si>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</si>
  <si>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</si>
  <si>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</si>
  <si>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</si>
  <si>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</si>
  <si>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</si>
  <si>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</si>
  <si>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</si>
  <si>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</si>
  <si>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</si>
  <si>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</si>
  <si>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</si>
  <si>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</si>
  <si>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</si>
  <si>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</si>
  <si>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</si>
  <si>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</si>
  <si>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</si>
  <si>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</si>
  <si>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</si>
  <si>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</si>
  <si>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</si>
  <si>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</si>
  <si>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</si>
  <si>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</si>
  <si>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</si>
  <si>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</si>
  <si>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</si>
  <si>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</si>
  <si>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</si>
  <si>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</si>
  <si>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</si>
  <si>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</si>
  <si>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</si>
  <si>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</si>
  <si>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</si>
  <si>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</si>
  <si>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</si>
  <si>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</si>
  <si>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</si>
  <si>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</si>
  <si>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</si>
  <si>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</si>
  <si>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</si>
  <si>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</si>
  <si>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</si>
  <si>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</si>
  <si>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</si>
  <si>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</si>
  <si>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</si>
  <si>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</si>
  <si>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</si>
  <si>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</si>
  <si>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</si>
  <si>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</si>
  <si>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</si>
  <si>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</si>
  <si>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</si>
  <si>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</si>
  <si>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</si>
  <si>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</si>
  <si>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</si>
  <si>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</si>
  <si>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</si>
  <si>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</si>
  <si>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</si>
  <si>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</si>
  <si>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</si>
  <si>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</si>
  <si>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</si>
  <si>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</si>
  <si>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</si>
  <si>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</si>
  <si>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</si>
  <si>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</si>
  <si>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</si>
  <si>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</si>
  <si>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</si>
  <si>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</si>
  <si>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</si>
  <si>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</si>
  <si>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</si>
  <si>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</si>
  <si>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</si>
  <si>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</si>
  <si>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</si>
  <si>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</si>
  <si>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</si>
  <si>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</si>
  <si>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</si>
  <si>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</si>
  <si>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</si>
  <si>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</si>
  <si>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</si>
  <si>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</si>
  <si>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</si>
  <si>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</si>
  <si>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</si>
  <si>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</si>
  <si>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</si>
  <si>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</si>
  <si>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</si>
  <si>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</si>
  <si>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</si>
  <si>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</si>
  <si>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</si>
  <si>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</si>
  <si>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</si>
  <si>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</si>
  <si>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</si>
  <si>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</si>
  <si>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</si>
  <si>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</si>
  <si>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</si>
  <si>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</si>
  <si>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</si>
  <si>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</si>
  <si>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</si>
  <si>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</si>
  <si>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</si>
  <si>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</si>
  <si>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</si>
  <si>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</si>
  <si>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</si>
  <si>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</si>
  <si>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</si>
  <si>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</si>
  <si>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</si>
  <si>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</si>
  <si>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</si>
  <si>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</si>
  <si>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</si>
  <si>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</si>
  <si>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</si>
  <si>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</si>
  <si>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</si>
  <si>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</si>
  <si>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</si>
  <si>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</si>
  <si>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</si>
  <si>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</si>
  <si>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</si>
  <si>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</si>
  <si>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</si>
  <si>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</si>
  <si>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</si>
  <si>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</si>
  <si>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</si>
  <si>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</si>
  <si>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</si>
  <si>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</si>
  <si>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</si>
  <si>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</si>
  <si>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</si>
  <si>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</si>
  <si>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</si>
  <si>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</si>
  <si>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</si>
  <si>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</si>
  <si>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</si>
  <si>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</si>
  <si>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</si>
  <si>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</si>
  <si>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</si>
  <si>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</si>
  <si>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</si>
  <si>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</si>
  <si>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</si>
  <si>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</si>
  <si>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</si>
  <si>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</si>
  <si>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</si>
  <si>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</si>
  <si>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</si>
  <si>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</si>
  <si>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</si>
  <si>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</si>
  <si>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</si>
  <si>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</si>
  <si>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</si>
  <si>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</si>
  <si>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</si>
  <si>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</si>
  <si>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</si>
  <si>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</si>
  <si>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</si>
  <si>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</si>
  <si>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</si>
  <si>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</si>
  <si>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</si>
  <si>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</si>
  <si>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</si>
  <si>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</si>
  <si>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</si>
  <si>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</si>
  <si>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</si>
  <si>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</si>
  <si>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</si>
  <si>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</si>
  <si>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</si>
  <si>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</si>
  <si>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</si>
  <si>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</si>
  <si>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</si>
  <si>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</si>
  <si>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</si>
  <si>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</si>
  <si>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</si>
  <si>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</si>
  <si>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</si>
  <si>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</si>
  <si>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</si>
  <si>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</si>
  <si>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</si>
  <si>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</si>
  <si>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</si>
  <si>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</si>
  <si>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</si>
  <si>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</si>
  <si>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</si>
  <si>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</si>
  <si>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</si>
  <si>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</si>
  <si>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</si>
  <si>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</si>
  <si>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</si>
  <si>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</si>
  <si>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</si>
  <si>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</si>
  <si>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</si>
  <si>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</si>
  <si>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</si>
  <si>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</si>
  <si>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</si>
  <si>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</si>
  <si>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</si>
  <si>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</si>
  <si>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</si>
  <si>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</si>
  <si>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</si>
  <si>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</si>
  <si>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</si>
  <si>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</si>
  <si>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</si>
  <si>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</si>
  <si>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</si>
  <si>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</si>
  <si>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</si>
  <si>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</si>
  <si>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</si>
  <si>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</si>
  <si>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</si>
  <si>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</si>
  <si>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</si>
  <si>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</si>
  <si>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</si>
  <si>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</si>
  <si>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</si>
  <si>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</si>
  <si>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</si>
  <si>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</si>
  <si>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</si>
  <si>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</si>
  <si>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</si>
  <si>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</si>
  <si>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</si>
  <si>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</si>
  <si>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</si>
  <si>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</si>
  <si>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</si>
  <si>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</si>
  <si>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</si>
  <si>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</si>
  <si>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</si>
  <si>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</si>
  <si>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</si>
  <si>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</si>
  <si>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</si>
  <si>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</si>
  <si>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</si>
  <si>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</si>
  <si>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</si>
  <si>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</si>
  <si>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</si>
  <si>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</si>
  <si>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</si>
  <si>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</si>
  <si>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</si>
  <si>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</si>
  <si>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</si>
  <si>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</si>
  <si>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</si>
  <si>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</si>
  <si>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</si>
  <si>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</si>
  <si>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</si>
  <si>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</si>
  <si>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</si>
  <si>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</si>
  <si>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</si>
  <si>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</si>
  <si>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</si>
  <si>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</si>
  <si>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</si>
  <si>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</si>
  <si>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</si>
  <si>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</si>
  <si>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</si>
  <si>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</si>
  <si>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</si>
  <si>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</si>
  <si>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</si>
  <si>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</si>
  <si>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</si>
  <si>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</si>
  <si>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</si>
  <si>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</si>
  <si>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</si>
  <si>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</si>
  <si>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</si>
  <si>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</si>
  <si>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</si>
  <si>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</si>
  <si>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</si>
  <si>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</si>
  <si>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</si>
  <si>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</si>
  <si>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</si>
  <si>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</si>
  <si>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</si>
  <si>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</si>
  <si>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</si>
  <si>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</si>
  <si>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</si>
  <si>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</si>
  <si>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</si>
  <si>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</si>
  <si>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</si>
  <si>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</si>
  <si>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</si>
  <si>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</si>
  <si>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</si>
  <si>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</si>
  <si>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</si>
  <si>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</si>
  <si>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</si>
  <si>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</si>
  <si>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</si>
  <si>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</si>
  <si>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</si>
  <si>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</si>
  <si>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</si>
  <si>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</si>
  <si>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</si>
  <si>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</si>
  <si>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</si>
  <si>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</si>
  <si>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</si>
  <si>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</si>
  <si>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</si>
  <si>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</si>
  <si>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</si>
  <si>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</si>
  <si>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</si>
  <si>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</si>
  <si>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</si>
  <si>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</si>
  <si>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</si>
  <si>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</si>
  <si>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</si>
  <si>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</si>
  <si>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</si>
  <si>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</si>
  <si>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</si>
  <si>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</si>
  <si>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</si>
  <si>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</si>
  <si>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</si>
  <si>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</si>
  <si>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</si>
  <si>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</si>
  <si>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</si>
  <si>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</si>
  <si>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</si>
  <si>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</si>
  <si>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</si>
  <si>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</si>
  <si>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</si>
  <si>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</si>
  <si>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</si>
  <si>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</si>
  <si>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</si>
  <si>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</si>
  <si>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</si>
  <si>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</si>
  <si>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</si>
  <si>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</si>
  <si>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</si>
  <si>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</si>
  <si>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</si>
  <si>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</si>
  <si>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</si>
  <si>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</si>
  <si>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</si>
  <si>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</si>
  <si>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</si>
  <si>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</si>
  <si>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</si>
  <si>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</si>
  <si>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</si>
  <si>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</si>
  <si>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</si>
  <si>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</si>
  <si>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</si>
  <si>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</si>
  <si>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</si>
  <si>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</si>
  <si>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</si>
  <si>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</si>
  <si>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</si>
  <si>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</si>
  <si>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</si>
  <si>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</si>
  <si>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</si>
  <si>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</si>
  <si>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</si>
  <si>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</si>
  <si>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</si>
  <si>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</si>
  <si>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</si>
  <si>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</si>
  <si>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</si>
  <si>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</si>
  <si>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</si>
  <si>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</si>
  <si>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</si>
  <si>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</si>
  <si>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</si>
  <si>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</si>
  <si>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</si>
  <si>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</si>
  <si>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</si>
  <si>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</si>
  <si>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</si>
  <si>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</si>
  <si>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</si>
  <si>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</si>
  <si>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</si>
  <si>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</si>
  <si>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</si>
  <si>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</si>
  <si>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</si>
  <si>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</si>
  <si>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</si>
  <si>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</si>
  <si>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</si>
  <si>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</si>
  <si>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</si>
  <si>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</si>
  <si>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</si>
  <si>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</si>
  <si>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</si>
  <si>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</si>
  <si>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</si>
  <si>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</si>
  <si>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</si>
  <si>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</si>
  <si>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</si>
  <si>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</si>
  <si>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</si>
  <si>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</si>
  <si>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</si>
  <si>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</si>
  <si>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</si>
  <si>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</si>
  <si>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</si>
  <si>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</si>
  <si>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</si>
  <si>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</si>
  <si>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</si>
  <si>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</si>
  <si>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</si>
  <si>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</si>
  <si>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</si>
  <si>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</si>
  <si>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</si>
  <si>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</si>
  <si>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</si>
  <si>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</si>
  <si>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</si>
  <si>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</si>
  <si>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</si>
  <si>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</si>
  <si>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</si>
  <si>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</si>
  <si>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</si>
  <si>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</si>
  <si>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</si>
  <si>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</si>
  <si>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</si>
  <si>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</si>
  <si>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</si>
  <si>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</si>
  <si>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</si>
  <si>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</si>
  <si>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</si>
  <si>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</si>
  <si>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</si>
  <si>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</si>
  <si>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</si>
  <si>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</si>
  <si>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</si>
  <si>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</si>
  <si>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</si>
  <si>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</si>
  <si>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</si>
  <si>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</si>
  <si>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</si>
  <si>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</si>
  <si>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</si>
  <si>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</si>
  <si>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</si>
  <si>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</si>
  <si>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</si>
  <si>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</si>
  <si>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</si>
  <si>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</si>
  <si>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</si>
  <si>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</si>
  <si>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</si>
  <si>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</si>
  <si>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</si>
  <si>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</si>
  <si>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</si>
  <si>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</si>
  <si>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</si>
  <si>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</si>
  <si>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</si>
  <si>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</si>
  <si>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</si>
  <si>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</si>
  <si>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</si>
  <si>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</si>
  <si>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</si>
  <si>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</si>
  <si>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</si>
  <si>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</si>
  <si>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</si>
  <si>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</si>
  <si>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</si>
  <si>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</si>
  <si>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</si>
  <si>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</si>
  <si>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</si>
  <si>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</si>
  <si>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</si>
  <si>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</si>
  <si>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</si>
  <si>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</si>
  <si>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</si>
  <si>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</si>
  <si>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</si>
  <si>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</si>
  <si>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</si>
  <si>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</si>
  <si>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</si>
  <si>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</si>
  <si>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</si>
  <si>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</si>
  <si>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</si>
  <si>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</si>
  <si>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</si>
  <si>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</si>
  <si>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</si>
  <si>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</si>
  <si>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</si>
  <si>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</si>
  <si>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</si>
  <si>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</si>
  <si>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</si>
  <si>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</si>
  <si>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</si>
  <si>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</si>
  <si>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</si>
  <si>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</si>
  <si>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</si>
  <si>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</si>
  <si>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</si>
  <si>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</si>
  <si>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</si>
  <si>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</si>
  <si>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</si>
  <si>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</si>
  <si>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</si>
  <si>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</si>
  <si>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</si>
  <si>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</si>
  <si>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</si>
  <si>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</si>
  <si>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</si>
  <si>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</si>
  <si>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</si>
  <si>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</si>
  <si>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</si>
  <si>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</si>
  <si>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</si>
  <si>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</si>
  <si>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</si>
  <si>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</si>
  <si>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</si>
  <si>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</si>
  <si>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</si>
  <si>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</si>
  <si>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</si>
  <si>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</si>
  <si>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</si>
  <si>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</si>
  <si>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</si>
  <si>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</si>
  <si>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</si>
  <si>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</si>
  <si>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</si>
  <si>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</si>
  <si>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</si>
  <si>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</si>
  <si>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</si>
  <si>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</si>
  <si>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</si>
  <si>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</si>
  <si>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</si>
  <si>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</si>
  <si>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</si>
  <si>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</si>
  <si>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</si>
  <si>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</si>
  <si>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</si>
  <si>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</si>
  <si>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</si>
  <si>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</si>
  <si>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</si>
  <si>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</si>
  <si>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</si>
  <si>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</si>
  <si>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</si>
  <si>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</si>
  <si>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</si>
  <si>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</si>
  <si>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</si>
  <si>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</si>
  <si>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</si>
  <si>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</si>
  <si>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</si>
  <si>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</si>
  <si>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</si>
  <si>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</si>
  <si>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</si>
  <si>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</si>
  <si>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</si>
  <si>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</si>
  <si>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</si>
  <si>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</si>
  <si>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</si>
  <si>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</si>
  <si>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</si>
  <si>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</si>
  <si>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</si>
  <si>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</si>
  <si>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</si>
  <si>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</si>
  <si>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</si>
  <si>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</si>
  <si>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</si>
  <si>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</si>
  <si>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</si>
  <si>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</si>
  <si>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</si>
  <si>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</si>
  <si>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</si>
  <si>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</si>
  <si>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</si>
  <si>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</si>
  <si>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</si>
  <si>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</si>
  <si>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</si>
  <si>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</si>
  <si>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</si>
  <si>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</si>
  <si>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</si>
  <si>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</si>
  <si>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</si>
  <si>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</si>
  <si>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</si>
  <si>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</si>
  <si>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</si>
  <si>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</si>
  <si>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</si>
  <si>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</si>
  <si>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</si>
  <si>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</si>
  <si>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</si>
  <si>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</si>
  <si>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</si>
  <si>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</si>
  <si>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</si>
  <si>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</si>
  <si>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</si>
  <si>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</si>
  <si>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</si>
  <si>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</si>
  <si>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</si>
  <si>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</si>
  <si>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</si>
  <si>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</si>
  <si>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</si>
  <si>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</si>
  <si>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</si>
  <si>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</si>
  <si>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</si>
  <si>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</si>
  <si>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</si>
  <si>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</si>
  <si>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</si>
  <si>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</si>
  <si>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</si>
  <si>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</si>
  <si>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</si>
  <si>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</si>
  <si>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</si>
  <si>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</si>
  <si>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</si>
  <si>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</si>
  <si>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</si>
  <si>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</si>
  <si>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</si>
  <si>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</si>
  <si>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</si>
  <si>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</si>
  <si>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</si>
  <si>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</si>
  <si>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</si>
  <si>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</si>
  <si>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</si>
  <si>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</si>
  <si>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</si>
  <si>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</si>
  <si>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</si>
  <si>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</si>
  <si>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</si>
  <si>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</si>
  <si>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</si>
  <si>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</si>
  <si>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</si>
  <si>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</si>
  <si>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</si>
  <si>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</si>
  <si>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</si>
  <si>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</si>
  <si>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</si>
  <si>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</si>
  <si>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</si>
  <si>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</si>
  <si>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</si>
  <si>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</si>
  <si>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</si>
  <si>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</si>
  <si>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</si>
  <si>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</si>
  <si>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</si>
  <si>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</si>
  <si>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</si>
  <si>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</si>
  <si>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</si>
  <si>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</si>
  <si>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</si>
  <si>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</si>
  <si>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</si>
  <si>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</si>
  <si>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</si>
  <si>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</si>
  <si>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</si>
  <si>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</si>
  <si>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</si>
  <si>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</si>
  <si>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</si>
  <si>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</si>
  <si>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</si>
  <si>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</si>
  <si>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</si>
  <si>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</si>
  <si>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</si>
  <si>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</si>
  <si>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</si>
  <si>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</si>
  <si>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</si>
  <si>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</si>
  <si>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</si>
  <si>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</si>
  <si>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</si>
  <si>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</si>
  <si>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</si>
  <si>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</si>
  <si>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</si>
  <si>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</si>
  <si>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</si>
  <si>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</si>
  <si>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</si>
  <si>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</si>
  <si>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</si>
  <si>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</si>
  <si>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</si>
  <si>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</si>
  <si>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</si>
  <si>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</si>
  <si>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</si>
  <si>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</si>
  <si>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</si>
  <si>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</si>
  <si>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</si>
  <si>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</si>
  <si>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</si>
  <si>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</si>
  <si>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</si>
  <si>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</si>
  <si>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</si>
  <si>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</si>
  <si>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</si>
  <si>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</si>
  <si>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</si>
  <si>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</si>
  <si>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</si>
  <si>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</si>
  <si>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</si>
  <si>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</si>
  <si>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</si>
  <si>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</si>
  <si>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</si>
  <si>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</si>
  <si>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</si>
  <si>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</si>
  <si>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</si>
  <si>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</si>
  <si>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</si>
  <si>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</si>
  <si>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</si>
  <si>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</si>
  <si>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</si>
  <si>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</si>
  <si>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</si>
  <si>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</si>
  <si>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</si>
  <si>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</si>
  <si>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</si>
  <si>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</si>
  <si>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</si>
  <si>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</si>
  <si>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</si>
  <si>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</si>
  <si>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</si>
  <si>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</si>
  <si>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</si>
  <si>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</si>
  <si>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</si>
  <si>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</si>
  <si>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</si>
  <si>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</si>
  <si>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</si>
  <si>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</si>
  <si>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</si>
  <si>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</si>
  <si>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</si>
  <si>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</si>
  <si>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</si>
  <si>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</si>
  <si>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</si>
  <si>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</si>
  <si>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</si>
  <si>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</si>
  <si>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</si>
  <si>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</si>
  <si>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</si>
  <si>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</si>
  <si>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</si>
  <si>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</si>
  <si>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</si>
  <si>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</si>
  <si>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</si>
  <si>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</si>
  <si>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</si>
  <si>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</si>
  <si>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</si>
  <si>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</si>
  <si>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</si>
  <si>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</si>
  <si>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</si>
  <si>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</si>
  <si>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</si>
  <si>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</si>
  <si>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</si>
  <si>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</si>
  <si>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</si>
  <si>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</si>
  <si>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</si>
  <si>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</si>
  <si>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</si>
  <si>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</si>
  <si>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</si>
  <si>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</si>
  <si>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</si>
  <si>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</si>
  <si>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</si>
  <si>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</si>
  <si>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</si>
  <si>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</si>
  <si>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</si>
  <si>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</si>
  <si>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</si>
  <si>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</si>
  <si>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</si>
  <si>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</si>
  <si>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</si>
  <si>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</si>
  <si>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</si>
  <si>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</si>
  <si>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</si>
  <si>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</si>
  <si>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</si>
  <si>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</si>
  <si>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</si>
  <si>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</si>
  <si>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</si>
  <si>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</si>
  <si>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</si>
  <si>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</si>
  <si>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</si>
  <si>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</si>
  <si>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</si>
  <si>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</si>
  <si>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</si>
  <si>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</si>
  <si>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</si>
  <si>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</si>
  <si>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</si>
  <si>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</si>
  <si>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</si>
  <si>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</si>
  <si>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</si>
  <si>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</si>
  <si>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</si>
  <si>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</si>
  <si>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</si>
  <si>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</si>
  <si>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</si>
  <si>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</si>
  <si>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</si>
  <si>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</si>
  <si>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</si>
  <si>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</si>
  <si>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</si>
  <si>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</si>
  <si>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</si>
  <si>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</si>
  <si>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</si>
  <si>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</si>
  <si>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</si>
  <si>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</si>
  <si>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</si>
  <si>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</si>
  <si>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</si>
  <si>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</si>
  <si>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</si>
  <si>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</si>
  <si>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</si>
  <si>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</si>
  <si>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</si>
  <si>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</si>
  <si>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</si>
  <si>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</si>
  <si>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</si>
  <si>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</si>
  <si>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</si>
  <si>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</si>
  <si>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</si>
  <si>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</si>
  <si>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</si>
  <si>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</si>
  <si>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</si>
  <si>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</si>
  <si>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</si>
  <si>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</si>
  <si>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</si>
  <si>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</si>
  <si>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</si>
  <si>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</si>
  <si>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</si>
  <si>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</si>
  <si>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</si>
  <si>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</si>
  <si>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</si>
  <si>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</si>
  <si>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</si>
  <si>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</si>
  <si>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</si>
  <si>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</si>
  <si>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</si>
  <si>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</si>
  <si>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</si>
  <si>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</si>
  <si>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</si>
  <si>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</si>
  <si>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</si>
  <si>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</si>
  <si>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</si>
  <si>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</si>
  <si>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</si>
  <si>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</si>
  <si>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</si>
  <si>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</si>
  <si>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</si>
  <si>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</si>
  <si>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</si>
  <si>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</si>
  <si>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</si>
  <si>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</si>
  <si>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</si>
  <si>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</si>
  <si>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</si>
  <si>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</si>
  <si>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</si>
  <si>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</si>
  <si>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</si>
  <si>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</si>
  <si>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</si>
  <si>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</si>
  <si>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</si>
  <si>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</si>
  <si>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</si>
  <si>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</si>
  <si>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</si>
  <si>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</si>
  <si>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</si>
  <si>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</si>
  <si>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</si>
  <si>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</si>
  <si>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</si>
  <si>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</si>
  <si>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</si>
  <si>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</si>
  <si>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</si>
  <si>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</si>
  <si>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</si>
  <si>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</si>
  <si>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</si>
  <si>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</si>
  <si>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</si>
  <si>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</si>
  <si>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</si>
  <si>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</si>
  <si>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</si>
  <si>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</si>
  <si>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</si>
  <si>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</si>
  <si>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</si>
  <si>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</si>
  <si>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</si>
  <si>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</si>
  <si>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</si>
  <si>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</si>
  <si>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</si>
  <si>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</si>
  <si>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</si>
  <si>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</si>
  <si>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</si>
  <si>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</si>
  <si>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</si>
  <si>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</si>
  <si>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</si>
  <si>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</si>
  <si>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</si>
  <si>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</si>
  <si>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</si>
  <si>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</si>
  <si>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</si>
  <si>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</si>
  <si>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</si>
  <si>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</si>
  <si>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</si>
  <si>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</si>
  <si>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</si>
  <si>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</si>
  <si>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</si>
  <si>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</si>
  <si>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</si>
  <si>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</si>
  <si>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</si>
  <si>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</si>
  <si>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</si>
  <si>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</si>
  <si>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</si>
  <si>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</si>
  <si>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</si>
  <si>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</si>
  <si>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</si>
  <si>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</si>
  <si>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</si>
  <si>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</si>
  <si>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</si>
  <si>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</si>
  <si>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</si>
  <si>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</si>
  <si>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</si>
  <si>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</si>
  <si>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</si>
  <si>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</si>
  <si>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</si>
  <si>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</si>
  <si>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</si>
  <si>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</si>
  <si>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</si>
  <si>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</si>
  <si>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</si>
  <si>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</si>
  <si>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</si>
  <si>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</si>
  <si>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</si>
  <si>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</si>
  <si>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</si>
  <si>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</si>
  <si>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</si>
  <si>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</si>
  <si>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</si>
  <si>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</si>
  <si>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</si>
  <si>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</si>
  <si>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</si>
  <si>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</si>
  <si>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</si>
  <si>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</si>
  <si>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</si>
  <si>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</si>
  <si>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</si>
  <si>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</si>
  <si>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</si>
  <si>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</si>
  <si>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</si>
  <si>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</si>
  <si>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</si>
  <si>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</si>
  <si>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</si>
  <si>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</si>
  <si>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</si>
  <si>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</si>
  <si>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</si>
  <si>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</si>
  <si>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</si>
  <si>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</si>
  <si>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</si>
  <si>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</si>
  <si>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</si>
  <si>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</si>
  <si>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</si>
  <si>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</si>
  <si>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</si>
  <si>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</si>
  <si>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</si>
  <si>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</si>
  <si>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</si>
  <si>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</si>
  <si>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</si>
  <si>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</si>
  <si>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</si>
  <si>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</si>
  <si>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</si>
  <si>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</si>
  <si>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</si>
  <si>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</si>
  <si>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</si>
  <si>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</si>
  <si>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</si>
  <si>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</si>
  <si>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</si>
  <si>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</si>
  <si>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</si>
  <si>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</si>
  <si>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</si>
  <si>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</si>
  <si>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</si>
  <si>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</si>
  <si>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</si>
  <si>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</si>
  <si>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</si>
  <si>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</si>
  <si>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</si>
  <si>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</si>
  <si>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</si>
  <si>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</si>
  <si>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</si>
  <si>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</si>
  <si>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</si>
  <si>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</si>
  <si>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</si>
  <si>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</si>
  <si>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</si>
  <si>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</si>
  <si>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</si>
  <si>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</si>
  <si>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</si>
  <si>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</si>
  <si>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</si>
  <si>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</si>
  <si>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</si>
  <si>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</si>
  <si>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</si>
  <si>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</si>
  <si>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</si>
  <si>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</si>
  <si>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</si>
  <si>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</si>
  <si>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</si>
  <si>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</si>
  <si>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</si>
  <si>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</si>
  <si>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</si>
  <si>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</si>
  <si>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</si>
  <si>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</si>
  <si>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</si>
  <si>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</si>
  <si>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</si>
  <si>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</si>
  <si>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</si>
  <si>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</si>
  <si>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</si>
  <si>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</si>
  <si>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</si>
  <si>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</si>
  <si>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</si>
  <si>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</si>
  <si>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</si>
  <si>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</si>
  <si>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</si>
  <si>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</si>
  <si>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</si>
  <si>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</si>
  <si>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</si>
  <si>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</si>
  <si>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</si>
  <si>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</si>
  <si>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</si>
  <si>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</si>
  <si>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</si>
  <si>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</si>
  <si>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</si>
  <si>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</si>
  <si>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</si>
  <si>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</si>
  <si>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</si>
  <si>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</si>
  <si>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</si>
  <si>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</si>
  <si>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</si>
  <si>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</si>
  <si>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</si>
  <si>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</si>
  <si>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</si>
  <si>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</si>
  <si>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</si>
  <si>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</si>
  <si>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</si>
  <si>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</si>
  <si>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</si>
  <si>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</si>
  <si>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</si>
  <si>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</si>
  <si>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</si>
  <si>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</si>
  <si>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</si>
  <si>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</si>
  <si>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</si>
  <si>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</si>
  <si>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</si>
  <si>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</si>
  <si>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</si>
  <si>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</si>
  <si>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</si>
  <si>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</si>
  <si>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</si>
  <si>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</si>
  <si>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</si>
  <si>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</si>
  <si>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</si>
  <si>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</si>
  <si>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</si>
  <si>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</si>
  <si>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</si>
  <si>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</si>
  <si>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</si>
  <si>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</si>
  <si>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</si>
  <si>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</si>
  <si>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</si>
  <si>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</si>
  <si>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</si>
  <si>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</si>
  <si>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</si>
  <si>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</si>
  <si>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</si>
  <si>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</si>
  <si>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</si>
  <si>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</si>
  <si>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</si>
  <si>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</si>
  <si>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</si>
  <si>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</si>
  <si>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</si>
  <si>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</si>
  <si>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</si>
  <si>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</si>
  <si>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</si>
  <si>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</si>
  <si>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</si>
  <si>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</si>
  <si>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</si>
  <si>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</si>
  <si>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</si>
  <si>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</si>
  <si>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</si>
  <si>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</si>
  <si>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</si>
  <si>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</si>
  <si>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</si>
  <si>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</si>
  <si>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</si>
  <si>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</si>
  <si>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</si>
  <si>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</si>
  <si>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</si>
  <si>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</si>
  <si>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</si>
  <si>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</si>
  <si>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</si>
  <si>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</si>
  <si>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</si>
  <si>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</si>
  <si>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</si>
  <si>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</si>
  <si>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</si>
  <si>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</si>
  <si>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</si>
  <si>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</si>
  <si>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</si>
  <si>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</si>
  <si>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</si>
  <si>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</si>
  <si>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</si>
  <si>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</si>
  <si>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</si>
  <si>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</si>
  <si>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</si>
  <si>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</si>
  <si>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</si>
  <si>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</si>
  <si>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</si>
  <si>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</si>
  <si>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</si>
  <si>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</si>
  <si>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</si>
  <si>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</si>
  <si>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</si>
  <si>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</si>
  <si>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</si>
  <si>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</si>
  <si>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</si>
  <si>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</si>
  <si>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</si>
  <si>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</si>
  <si>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</si>
  <si>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</si>
  <si>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</si>
  <si>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</si>
  <si>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</si>
  <si>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</si>
  <si>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</si>
  <si>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</si>
  <si>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</si>
  <si>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</si>
  <si>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</si>
  <si>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</si>
  <si>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</si>
  <si>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</si>
  <si>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</si>
  <si>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</si>
  <si>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</si>
  <si>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</si>
  <si>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</si>
  <si>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</si>
  <si>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</si>
  <si>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</si>
  <si>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</si>
  <si>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</si>
  <si>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</si>
  <si>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</si>
  <si>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</si>
  <si>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</si>
  <si>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</si>
  <si>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</si>
  <si>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</si>
  <si>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</si>
  <si>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</si>
  <si>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</si>
  <si>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</si>
  <si>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</si>
  <si>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</si>
  <si>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</si>
  <si>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</si>
  <si>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</si>
  <si>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</si>
  <si>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</si>
  <si>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</si>
  <si>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</si>
  <si>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</si>
  <si>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</si>
  <si>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</si>
  <si>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</si>
  <si>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</si>
  <si>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</si>
  <si>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</si>
  <si>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</si>
  <si>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</si>
  <si>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</si>
  <si>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</si>
  <si>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</si>
  <si>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</si>
  <si>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</si>
  <si>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</si>
  <si>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</si>
  <si>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</si>
  <si>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</si>
  <si>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</si>
  <si>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</si>
  <si>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</si>
  <si>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</si>
  <si>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</si>
  <si>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</si>
  <si>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</si>
  <si>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</si>
  <si>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</si>
  <si>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</si>
  <si>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</si>
  <si>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</si>
  <si>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</si>
  <si>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</si>
  <si>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</si>
  <si>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</si>
  <si>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</si>
  <si>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</si>
  <si>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</si>
  <si>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</si>
  <si>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</si>
  <si>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</si>
  <si>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</si>
  <si>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</si>
  <si>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</si>
  <si>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</si>
  <si>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</si>
  <si>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</si>
  <si>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</si>
  <si>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</si>
  <si>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</si>
  <si>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</si>
  <si>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</si>
  <si>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</si>
  <si>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</si>
  <si>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</si>
  <si>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</si>
  <si>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</si>
  <si>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</si>
  <si>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</si>
  <si>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</si>
  <si>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</si>
  <si>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</si>
  <si>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</si>
  <si>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</si>
  <si>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</si>
  <si>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</si>
  <si>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</si>
  <si>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</si>
  <si>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</si>
  <si>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</si>
  <si>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</si>
  <si>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</si>
  <si>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</si>
  <si>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</si>
  <si>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</si>
  <si>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</si>
  <si>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</si>
  <si>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</si>
  <si>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</si>
  <si>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</si>
  <si>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</si>
  <si>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</si>
  <si>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</si>
  <si>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</si>
  <si>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</si>
  <si>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</si>
  <si>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</si>
  <si>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</si>
  <si>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</si>
  <si>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</si>
  <si>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</si>
  <si>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</si>
  <si>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</si>
  <si>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</si>
  <si>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</si>
  <si>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</si>
  <si>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</si>
  <si>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</si>
  <si>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</si>
  <si>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</si>
  <si>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</si>
  <si>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</si>
  <si>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</si>
  <si>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</si>
  <si>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</si>
  <si>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</si>
  <si>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</si>
  <si>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</si>
  <si>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</si>
  <si>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</si>
  <si>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</si>
  <si>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</si>
  <si>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</si>
  <si>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</si>
  <si>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</si>
  <si>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</si>
  <si>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</si>
  <si>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</si>
  <si>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</si>
  <si>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</si>
  <si>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</si>
  <si>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</si>
  <si>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</si>
  <si>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</si>
  <si>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</si>
  <si>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</si>
  <si>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</si>
  <si>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</si>
  <si>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</si>
  <si>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</si>
  <si>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</si>
  <si>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</si>
  <si>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</si>
  <si>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</si>
  <si>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</si>
  <si>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</si>
  <si>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</si>
  <si>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</si>
  <si>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</si>
  <si>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</si>
  <si>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</si>
  <si>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</si>
  <si>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</si>
  <si>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</si>
  <si>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</si>
  <si>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</si>
  <si>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</si>
  <si>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</si>
  <si>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</si>
  <si>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</si>
  <si>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</si>
  <si>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</si>
  <si>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</si>
  <si>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</si>
  <si>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</si>
  <si>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</si>
  <si>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</si>
  <si>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</si>
  <si>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</si>
  <si>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</si>
  <si>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</si>
  <si>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</si>
  <si>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</si>
  <si>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</si>
  <si>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</si>
  <si>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</si>
  <si>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</si>
  <si>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</si>
  <si>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</si>
  <si>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</si>
  <si>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</si>
  <si>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</si>
  <si>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</si>
  <si>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</si>
  <si>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</si>
  <si>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</si>
  <si>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</si>
  <si>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</si>
  <si>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</si>
  <si>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</si>
  <si>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</si>
  <si>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</si>
  <si>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</si>
  <si>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</si>
  <si>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</si>
  <si>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</si>
  <si>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</si>
  <si>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</si>
  <si>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</si>
  <si>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</si>
  <si>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</si>
  <si>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</si>
  <si>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</si>
  <si>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</si>
  <si>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</si>
  <si>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</si>
  <si>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</si>
  <si>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</si>
  <si>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</si>
  <si>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</si>
  <si>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</si>
  <si>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</si>
  <si>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</si>
  <si>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</si>
  <si>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</si>
  <si>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</si>
  <si>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</si>
  <si>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</si>
  <si>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</si>
  <si>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</si>
  <si>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</si>
  <si>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</si>
  <si>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</si>
  <si>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</si>
  <si>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</si>
  <si>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</si>
  <si>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</si>
  <si>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</si>
  <si>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</si>
  <si>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</si>
  <si>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</si>
  <si>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</si>
  <si>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</si>
  <si>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</si>
  <si>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</si>
  <si>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</si>
  <si>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</si>
  <si>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</si>
  <si>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</si>
  <si>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</si>
  <si>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</si>
  <si>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</si>
  <si>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</si>
  <si>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</si>
  <si>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</si>
  <si>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</si>
  <si>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</si>
  <si>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</si>
  <si>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</si>
  <si>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</si>
  <si>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</si>
  <si>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</si>
  <si>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</si>
  <si>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</si>
  <si>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</si>
  <si>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</si>
  <si>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</si>
  <si>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</si>
  <si>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</si>
  <si>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</si>
  <si>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</si>
  <si>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</si>
  <si>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</si>
  <si>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</si>
  <si>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</si>
  <si>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</si>
  <si>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</si>
  <si>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</si>
  <si>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</si>
  <si>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</si>
  <si>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</si>
  <si>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</si>
  <si>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</si>
  <si>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</si>
  <si>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</si>
  <si>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</si>
  <si>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</si>
  <si>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</si>
  <si>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</si>
  <si>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</si>
  <si>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</si>
  <si>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</si>
  <si>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</si>
  <si>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</si>
  <si>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</si>
  <si>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</si>
  <si>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</si>
  <si>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</si>
  <si>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</si>
  <si>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</si>
  <si>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</si>
  <si>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</si>
  <si>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</si>
  <si>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</si>
  <si>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</si>
  <si>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</si>
  <si>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</si>
  <si>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</si>
  <si>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</si>
  <si>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</si>
  <si>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</si>
  <si>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</si>
  <si>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</si>
  <si>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</si>
  <si>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</si>
  <si>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</si>
  <si>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</si>
  <si>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</si>
  <si>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</si>
  <si>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</si>
  <si>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</si>
  <si>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</si>
  <si>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</si>
  <si>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</si>
  <si>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</si>
  <si>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</si>
  <si>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</si>
  <si>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</si>
  <si>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</si>
  <si>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</si>
  <si>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</si>
  <si>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</si>
  <si>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</si>
  <si>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</si>
  <si>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</si>
  <si>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</si>
  <si>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</si>
  <si>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</si>
  <si>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</si>
  <si>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</si>
  <si>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</si>
  <si>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</si>
  <si>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</si>
  <si>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</si>
  <si>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</si>
  <si>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</si>
  <si>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</si>
  <si>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</si>
  <si>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</si>
  <si>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</si>
  <si>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</si>
  <si>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</si>
  <si>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</si>
  <si>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</si>
  <si>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</si>
  <si>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</si>
  <si>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</si>
  <si>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</si>
  <si>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</si>
  <si>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</si>
  <si>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</si>
  <si>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</si>
  <si>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</si>
  <si>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</si>
  <si>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</si>
  <si>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</si>
  <si>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</si>
  <si>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</si>
  <si>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</si>
  <si>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</si>
  <si>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</si>
  <si>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</si>
  <si>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</si>
  <si>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</si>
  <si>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</si>
  <si>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</si>
  <si>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</si>
  <si>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</si>
  <si>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</si>
  <si>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</si>
  <si>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</si>
  <si>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</si>
  <si>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</si>
  <si>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</si>
  <si>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</si>
  <si>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</si>
  <si>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</si>
  <si>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</si>
  <si>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</si>
  <si>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</si>
  <si>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</si>
  <si>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</si>
  <si>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</si>
  <si>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</si>
  <si>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</si>
  <si>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</si>
  <si>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</si>
  <si>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</si>
  <si>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</si>
  <si>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</si>
  <si>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</si>
  <si>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</si>
  <si>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</si>
  <si>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</si>
  <si>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</si>
  <si>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</si>
  <si>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</si>
  <si>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</si>
  <si>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</si>
  <si>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</si>
  <si>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</si>
  <si>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</si>
  <si>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</si>
  <si>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</si>
  <si>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</si>
  <si>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</si>
  <si>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</si>
  <si>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</si>
  <si>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</si>
  <si>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</si>
  <si>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</si>
  <si>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</si>
  <si>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</si>
  <si>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</si>
  <si>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</si>
  <si>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</si>
  <si>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</si>
  <si>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</si>
  <si>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</si>
  <si>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</si>
  <si>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</si>
  <si>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</si>
  <si>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</si>
  <si>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</si>
  <si>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</si>
  <si>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</si>
  <si>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</si>
  <si>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</si>
  <si>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</si>
  <si>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</si>
  <si>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</si>
  <si>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</si>
  <si>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</si>
  <si>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</si>
  <si>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</si>
  <si>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</si>
  <si>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</si>
  <si>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</si>
  <si>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</si>
  <si>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</si>
  <si>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</si>
  <si>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</si>
  <si>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</si>
  <si>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</si>
  <si>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</si>
  <si>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</si>
  <si>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</si>
  <si>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</si>
  <si>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</si>
  <si>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</si>
  <si>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</si>
  <si>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</si>
  <si>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</si>
  <si>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</si>
  <si>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</si>
  <si>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</si>
  <si>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</si>
  <si>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</si>
  <si>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</si>
  <si>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</si>
  <si>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</si>
  <si>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</si>
  <si>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</si>
  <si>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</si>
  <si>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</si>
  <si>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</si>
  <si>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</si>
  <si>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</si>
  <si>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</si>
  <si>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</si>
  <si>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</si>
  <si>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</si>
  <si>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</si>
  <si>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</si>
  <si>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</si>
  <si>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</si>
  <si>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</si>
  <si>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</si>
  <si>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</si>
  <si>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</si>
  <si>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</si>
  <si>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</si>
  <si>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</si>
  <si>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</si>
  <si>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</si>
  <si>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</si>
  <si>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</si>
  <si>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</si>
  <si>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</si>
  <si>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</si>
  <si>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</si>
  <si>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</si>
  <si>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</si>
  <si>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</si>
  <si>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</si>
  <si>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</si>
  <si>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</si>
  <si>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</si>
  <si>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</si>
  <si>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</si>
  <si>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</si>
  <si>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</si>
  <si>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</si>
  <si>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</si>
  <si>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</si>
  <si>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</si>
  <si>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</si>
  <si>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</si>
  <si>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</si>
  <si>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</si>
  <si>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</si>
  <si>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</si>
  <si>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</si>
  <si>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</si>
  <si>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</si>
  <si>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</si>
  <si>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</si>
  <si>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</si>
  <si>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</si>
  <si>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</si>
  <si>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</si>
  <si>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</si>
  <si>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</si>
  <si>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</si>
  <si>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</si>
  <si>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</si>
  <si>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</si>
  <si>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</si>
  <si>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</si>
  <si>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</si>
  <si>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</si>
  <si>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</si>
  <si>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</si>
  <si>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</si>
  <si>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</si>
  <si>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</si>
  <si>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</si>
  <si>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</si>
  <si>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</si>
  <si>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</si>
  <si>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</si>
  <si>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</si>
  <si>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</si>
  <si>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</si>
  <si>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</si>
  <si>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</si>
  <si>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</si>
  <si>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</si>
  <si>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</si>
  <si>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</si>
  <si>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</si>
  <si>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</si>
  <si>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</si>
  <si>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</si>
  <si>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</si>
  <si>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</si>
  <si>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</si>
  <si>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</si>
  <si>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</si>
  <si>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</si>
  <si>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</si>
  <si>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</si>
  <si>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</si>
  <si>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</si>
  <si>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</si>
  <si>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</si>
  <si>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</si>
  <si>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</si>
  <si>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</si>
  <si>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</si>
  <si>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</si>
  <si>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</si>
  <si>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</si>
  <si>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</si>
  <si>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</si>
  <si>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</si>
  <si>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</si>
  <si>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</si>
  <si>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</si>
  <si>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</si>
  <si>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</si>
  <si>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</si>
  <si>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</si>
  <si>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</si>
  <si>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</si>
  <si>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</si>
  <si>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</si>
  <si>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</si>
  <si>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</si>
  <si>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</si>
  <si>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</si>
  <si>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</si>
  <si>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</si>
  <si>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</si>
  <si>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</si>
  <si>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</si>
  <si>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</si>
  <si>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</si>
  <si>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</si>
  <si>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</si>
  <si>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</si>
  <si>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</si>
  <si>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</si>
  <si>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</si>
  <si>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</si>
  <si>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</si>
  <si>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</si>
  <si>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</si>
  <si>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</si>
  <si>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</si>
  <si>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</si>
  <si>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</si>
  <si>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</si>
  <si>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</si>
  <si>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</si>
  <si>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</si>
  <si>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</si>
  <si>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</si>
  <si>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</si>
  <si>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</si>
  <si>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</si>
  <si>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</si>
  <si>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</si>
  <si>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</si>
  <si>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</si>
  <si>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</si>
  <si>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</si>
  <si>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</si>
  <si>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</si>
  <si>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</si>
  <si>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</si>
  <si>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</si>
  <si>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</si>
  <si>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</si>
  <si>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</si>
  <si>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</si>
  <si>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</si>
  <si>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</si>
  <si>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</si>
  <si>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</si>
  <si>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</si>
  <si>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</si>
  <si>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</si>
  <si>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</si>
  <si>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</si>
  <si>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</si>
  <si>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</si>
  <si>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</si>
  <si>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</si>
  <si>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</si>
  <si>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</si>
  <si>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</si>
  <si>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</si>
  <si>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</si>
  <si>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</si>
  <si>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</si>
  <si>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</si>
  <si>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</si>
  <si>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</si>
  <si>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</si>
  <si>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</si>
  <si>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</si>
  <si>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</si>
  <si>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</si>
  <si>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</si>
  <si>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</si>
  <si>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</si>
  <si>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</si>
  <si>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</si>
  <si>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</si>
  <si>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</si>
  <si>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</si>
  <si>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</si>
  <si>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</si>
  <si>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</si>
  <si>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</si>
  <si>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</si>
  <si>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</si>
  <si>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</si>
  <si>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</si>
  <si>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</si>
  <si>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</si>
  <si>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</si>
  <si>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</si>
  <si>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</si>
  <si>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</si>
  <si>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</si>
  <si>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</si>
  <si>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</si>
  <si>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</si>
  <si>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</si>
  <si>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</si>
  <si>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</si>
  <si>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</si>
  <si>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</si>
  <si>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</si>
  <si>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</si>
  <si>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</si>
  <si>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</si>
  <si>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</si>
  <si>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</si>
  <si>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</si>
  <si>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</si>
  <si>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</si>
  <si>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</si>
  <si>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</si>
  <si>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</si>
  <si>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</si>
  <si>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</si>
  <si>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</si>
  <si>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</si>
  <si>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</si>
  <si>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</si>
  <si>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</si>
  <si>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</si>
  <si>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</si>
  <si>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</si>
  <si>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</si>
  <si>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</si>
  <si>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</si>
  <si>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</si>
  <si>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</si>
  <si>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</si>
  <si>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</si>
  <si>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</si>
  <si>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</si>
  <si>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</si>
  <si>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</si>
  <si>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</si>
  <si>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</si>
  <si>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</si>
  <si>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</si>
  <si>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</si>
  <si>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</si>
  <si>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</si>
  <si>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</si>
  <si>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</si>
  <si>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</si>
  <si>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</si>
  <si>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</si>
  <si>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</si>
  <si>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</si>
  <si>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</si>
  <si>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</si>
  <si>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</si>
  <si>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</si>
  <si>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</si>
  <si>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</si>
  <si>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</si>
  <si>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</si>
  <si>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</si>
  <si>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</si>
  <si>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</si>
  <si>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</si>
  <si>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</si>
  <si>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</si>
  <si>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</si>
  <si>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</si>
  <si>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</si>
  <si>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</si>
  <si>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</si>
  <si>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</si>
  <si>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</si>
  <si>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</si>
  <si>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</si>
  <si>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</si>
  <si>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</si>
  <si>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</si>
  <si>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</si>
  <si>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</si>
  <si>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</si>
  <si>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</si>
  <si>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</si>
  <si>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</si>
  <si>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</si>
  <si>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</si>
  <si>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</si>
  <si>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</si>
  <si>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</si>
  <si>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</si>
  <si>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</si>
  <si>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</si>
  <si>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</si>
  <si>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</si>
  <si>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</si>
  <si>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</si>
  <si>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</si>
  <si>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</si>
  <si>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</si>
  <si>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</si>
  <si>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</si>
  <si>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</si>
  <si>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</si>
  <si>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</si>
  <si>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</si>
  <si>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</si>
  <si>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</si>
  <si>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</si>
  <si>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</si>
  <si>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</si>
  <si>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</si>
  <si>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</si>
  <si>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</si>
  <si>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</si>
  <si>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</si>
  <si>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</si>
  <si>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</si>
  <si>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</si>
  <si>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</si>
  <si>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</si>
  <si>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</si>
  <si>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</si>
  <si>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</si>
  <si>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</si>
  <si>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</si>
  <si>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</si>
  <si>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</si>
  <si>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</si>
  <si>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</si>
  <si>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</si>
  <si>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</si>
  <si>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</si>
  <si>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</si>
  <si>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</si>
  <si>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</si>
  <si>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</si>
  <si>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</si>
  <si>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</si>
  <si>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</si>
  <si>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</si>
  <si>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</si>
  <si>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</si>
  <si>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</si>
  <si>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</si>
  <si>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</si>
  <si>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</si>
  <si>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</si>
  <si>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</si>
  <si>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</si>
  <si>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</si>
  <si>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</si>
  <si>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</si>
  <si>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</si>
  <si>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</si>
  <si>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</si>
  <si>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</si>
  <si>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</si>
  <si>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</si>
  <si>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</si>
  <si>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</si>
  <si>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</si>
  <si>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</si>
  <si>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</si>
  <si>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</si>
  <si>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</si>
  <si>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</si>
  <si>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</si>
  <si>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</si>
  <si>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</si>
  <si>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</si>
  <si>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</si>
  <si>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</si>
  <si>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</si>
  <si>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</si>
  <si>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</si>
  <si>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</si>
  <si>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</si>
  <si>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</si>
  <si>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</si>
  <si>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</si>
  <si>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</si>
  <si>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</si>
  <si>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</si>
  <si>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</si>
  <si>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</si>
  <si>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</si>
  <si>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</si>
  <si>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</si>
  <si>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</si>
  <si>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</si>
  <si>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</si>
  <si>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</si>
  <si>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</si>
  <si>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</si>
  <si>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</si>
  <si>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</si>
  <si>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</si>
  <si>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</si>
  <si>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</si>
  <si>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</si>
  <si>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</si>
  <si>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</si>
  <si>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</si>
  <si>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</si>
  <si>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</si>
  <si>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</si>
  <si>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</si>
  <si>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</si>
  <si>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</si>
  <si>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</si>
  <si>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</si>
  <si>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</si>
  <si>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</si>
  <si>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</si>
  <si>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</si>
  <si>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</si>
  <si>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</si>
  <si>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</si>
  <si>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</si>
  <si>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</si>
  <si>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</si>
  <si>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</si>
  <si>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</si>
  <si>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</si>
  <si>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</si>
  <si>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</si>
  <si>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</si>
  <si>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</si>
  <si>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</si>
  <si>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</si>
  <si>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</si>
  <si>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</si>
  <si>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</si>
  <si>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</si>
  <si>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</si>
  <si>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</si>
  <si>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</si>
  <si>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</si>
  <si>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</si>
  <si>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</si>
  <si>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</si>
  <si>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</si>
  <si>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</si>
  <si>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</si>
  <si>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</si>
  <si>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</si>
  <si>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</si>
  <si>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</si>
  <si>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</si>
  <si>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</si>
  <si>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</si>
  <si>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</si>
  <si>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</si>
  <si>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</si>
  <si>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</si>
  <si>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</si>
  <si>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</si>
  <si>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</si>
  <si>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</si>
  <si>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</si>
  <si>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</si>
  <si>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</si>
  <si>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</si>
  <si>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</si>
  <si>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</si>
  <si>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</si>
  <si>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</si>
  <si>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</si>
  <si>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</si>
  <si>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</si>
  <si>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</si>
  <si>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</si>
  <si>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</si>
  <si>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</si>
  <si>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</si>
  <si>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</si>
  <si>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</si>
  <si>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</si>
  <si>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</si>
  <si>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</si>
  <si>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</si>
  <si>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</si>
  <si>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</si>
  <si>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</si>
  <si>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</si>
  <si>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</si>
  <si>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</si>
  <si>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</si>
  <si>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</si>
  <si>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</si>
  <si>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</si>
  <si>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</si>
  <si>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</si>
  <si>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</si>
  <si>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</si>
  <si>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</si>
  <si>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</si>
  <si>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</si>
  <si>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</si>
  <si>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</si>
  <si>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</si>
  <si>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</si>
  <si>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</si>
  <si>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</si>
  <si>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</si>
  <si>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</si>
  <si>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</si>
  <si>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</si>
  <si>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</si>
  <si>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</si>
  <si>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</si>
  <si>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</si>
  <si>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</si>
  <si>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</si>
  <si>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</si>
  <si>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</si>
  <si>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</si>
  <si>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</si>
  <si>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</si>
  <si>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</si>
  <si>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</si>
  <si>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</si>
  <si>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</si>
  <si>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</si>
  <si>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</si>
  <si>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</si>
  <si>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</si>
  <si>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</si>
  <si>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</si>
  <si>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</si>
  <si>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</si>
  <si>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</si>
  <si>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</si>
  <si>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</si>
  <si>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</si>
  <si>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</si>
  <si>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</si>
  <si>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</si>
  <si>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</si>
  <si>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</si>
  <si>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</si>
  <si>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</si>
  <si>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</si>
  <si>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</si>
  <si>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</si>
  <si>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</si>
  <si>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</si>
  <si>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</si>
  <si>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</si>
  <si>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</si>
  <si>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</si>
  <si>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</si>
  <si>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</si>
  <si>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</si>
  <si>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</si>
  <si>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</si>
  <si>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</si>
  <si>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</si>
  <si>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</si>
  <si>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</si>
  <si>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</si>
  <si>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</si>
  <si>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</si>
  <si>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</si>
  <si>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</si>
  <si>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</si>
  <si>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</si>
  <si>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</si>
  <si>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</si>
  <si>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</si>
  <si>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</si>
  <si>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</si>
  <si>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</si>
  <si>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</si>
  <si>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</si>
  <si>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</si>
  <si>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</si>
  <si>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</si>
  <si>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</si>
  <si>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</si>
  <si>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</si>
  <si>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</si>
  <si>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</si>
  <si>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</si>
  <si>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</si>
  <si>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</si>
  <si>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</si>
  <si>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</si>
  <si>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</si>
  <si>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</si>
  <si>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</si>
  <si>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</si>
  <si>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</si>
  <si>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</si>
  <si>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</si>
  <si>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</si>
  <si>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</si>
  <si>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</si>
  <si>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</si>
  <si>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</si>
  <si>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</si>
  <si>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</si>
  <si>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</si>
  <si>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</si>
  <si>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</si>
  <si>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</si>
  <si>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</si>
  <si>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</si>
  <si>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</si>
  <si>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</si>
  <si>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</si>
  <si>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</si>
  <si>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</si>
  <si>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</si>
  <si>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</si>
  <si>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</si>
  <si>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</si>
  <si>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</si>
  <si>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</si>
  <si>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</si>
  <si>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</si>
  <si>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</si>
  <si>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</si>
  <si>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</si>
  <si>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</si>
  <si>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</si>
  <si>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</si>
  <si>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</si>
  <si>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</si>
  <si>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</si>
  <si>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</si>
  <si>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</si>
  <si>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</si>
  <si>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</si>
  <si>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</si>
  <si>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</si>
  <si>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</si>
  <si>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</si>
  <si>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</si>
  <si>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</si>
  <si>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</si>
  <si>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</si>
  <si>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</si>
  <si>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</si>
  <si>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</si>
  <si>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</si>
  <si>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</si>
  <si>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</si>
  <si>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</si>
  <si>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</si>
  <si>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</si>
  <si>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</si>
  <si>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</si>
  <si>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</si>
  <si>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</si>
  <si>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</si>
  <si>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</si>
  <si>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</si>
  <si>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</si>
  <si>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</si>
  <si>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</si>
  <si>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</si>
  <si>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</si>
  <si>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</si>
  <si>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</si>
  <si>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</si>
  <si>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</si>
  <si>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</si>
  <si>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</si>
  <si>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</si>
  <si>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</si>
  <si>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</si>
  <si>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</si>
  <si>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</si>
  <si>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</si>
  <si>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</si>
  <si>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</si>
  <si>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</si>
  <si>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</si>
  <si>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</si>
  <si>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</si>
  <si>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</si>
  <si>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</si>
  <si>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</si>
  <si>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</si>
  <si>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</si>
  <si>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</si>
  <si>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</si>
  <si>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</si>
  <si>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</si>
  <si>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</si>
  <si>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</si>
  <si>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</si>
  <si>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</si>
  <si>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</si>
  <si>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</si>
  <si>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</si>
  <si>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</si>
  <si>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</si>
  <si>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</si>
  <si>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</si>
  <si>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</si>
  <si>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</si>
  <si>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</si>
  <si>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</si>
  <si>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</si>
  <si>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</si>
  <si>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</si>
  <si>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</si>
  <si>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</si>
  <si>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</si>
  <si>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</si>
  <si>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</si>
  <si>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</si>
  <si>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</si>
  <si>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</si>
  <si>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</si>
  <si>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</si>
  <si>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</si>
  <si>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</si>
  <si>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</si>
  <si>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</si>
  <si>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</si>
  <si>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</si>
  <si>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</si>
  <si>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</si>
  <si>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</si>
  <si>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</si>
  <si>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</si>
  <si>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</si>
  <si>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</si>
  <si>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</si>
  <si>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</si>
  <si>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</si>
  <si>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</si>
  <si>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</si>
  <si>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</si>
  <si>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</si>
  <si>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</si>
  <si>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</si>
  <si>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</si>
  <si>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</si>
  <si>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</si>
  <si>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</si>
  <si>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</si>
  <si>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</si>
  <si>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</si>
  <si>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</si>
  <si>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</si>
  <si>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</si>
  <si>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</si>
  <si>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</si>
  <si>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</si>
  <si>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</si>
  <si>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</si>
  <si>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</si>
  <si>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</si>
  <si>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</si>
  <si>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</si>
  <si>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</si>
  <si>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</si>
  <si>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</si>
  <si>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</si>
  <si>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</si>
  <si>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</si>
  <si>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</si>
  <si>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</si>
  <si>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</si>
  <si>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</si>
  <si>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</si>
  <si>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</si>
  <si>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</si>
  <si>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</si>
  <si>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</si>
  <si>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</si>
  <si>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</si>
  <si>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</si>
  <si>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</si>
  <si>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</si>
  <si>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</si>
  <si>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</si>
  <si>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</si>
  <si>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</si>
  <si>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</si>
  <si>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</si>
  <si>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</si>
  <si>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</si>
  <si>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</si>
  <si>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</si>
  <si>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</si>
  <si>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</si>
  <si>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</si>
  <si>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</si>
  <si>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</si>
  <si>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</si>
  <si>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</si>
  <si>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</si>
  <si>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</si>
  <si>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</si>
  <si>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</si>
  <si>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</si>
  <si>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</si>
  <si>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</si>
  <si>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</si>
  <si>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</si>
  <si>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</si>
  <si>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</si>
  <si>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</si>
  <si>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</si>
  <si>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</si>
  <si>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</si>
  <si>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</si>
  <si>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</si>
  <si>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</si>
  <si>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</si>
  <si>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</si>
  <si>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</si>
  <si>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</si>
  <si>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</si>
  <si>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</si>
  <si>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</si>
  <si>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</si>
  <si>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</si>
  <si>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</si>
  <si>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</si>
  <si>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</si>
  <si>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</si>
  <si>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</si>
  <si>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</si>
  <si>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</si>
  <si>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</si>
  <si>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</si>
  <si>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</si>
  <si>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</si>
  <si>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</si>
  <si>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</si>
  <si>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</si>
  <si>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</si>
  <si>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</si>
  <si>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</si>
  <si>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</si>
  <si>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</si>
  <si>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</si>
  <si>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</si>
  <si>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</si>
  <si>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</si>
  <si>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</si>
  <si>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</si>
  <si>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</si>
  <si>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</si>
  <si>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</si>
  <si>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</si>
  <si>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</si>
  <si>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</si>
  <si>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</si>
  <si>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</si>
  <si>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</si>
  <si>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</si>
  <si>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</si>
  <si>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</si>
  <si>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</si>
  <si>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</si>
  <si>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</si>
  <si>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</si>
  <si>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</si>
  <si>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</si>
  <si>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</si>
  <si>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</si>
  <si>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</si>
  <si>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</si>
  <si>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</si>
  <si>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</si>
  <si>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</si>
  <si>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</si>
  <si>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</si>
  <si>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</si>
  <si>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</si>
  <si>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</si>
  <si>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</si>
  <si>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</si>
  <si>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</si>
  <si>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</si>
  <si>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</si>
  <si>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</si>
  <si>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</si>
  <si>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</si>
  <si>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</si>
  <si>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</si>
  <si>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</si>
  <si>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</si>
  <si>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</si>
  <si>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</si>
  <si>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</si>
  <si>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</si>
  <si>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</si>
  <si>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</si>
  <si>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</si>
  <si>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</si>
  <si>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</si>
  <si>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</si>
  <si>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</si>
  <si>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</si>
  <si>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</si>
  <si>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</si>
  <si>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</si>
  <si>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</si>
  <si>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</si>
  <si>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</si>
  <si>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</si>
  <si>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</si>
  <si>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</si>
  <si>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</si>
  <si>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</si>
  <si>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</si>
  <si>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</si>
  <si>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</si>
  <si>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</si>
  <si>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</si>
  <si>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</si>
  <si>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</si>
  <si>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</si>
  <si>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</si>
  <si>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</si>
  <si>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</si>
  <si>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</si>
  <si>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</si>
  <si>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</si>
  <si>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</si>
  <si>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</si>
  <si>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</si>
  <si>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</si>
  <si>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</si>
  <si>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</si>
  <si>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</si>
  <si>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</si>
  <si>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</si>
  <si>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</si>
  <si>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</si>
  <si>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</si>
  <si>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</si>
  <si>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</si>
  <si>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</si>
  <si>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</si>
  <si>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</si>
  <si>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</si>
  <si>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</si>
  <si>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</si>
  <si>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</si>
  <si>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</si>
  <si>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</si>
  <si>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</si>
  <si>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</si>
  <si>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</si>
  <si>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</si>
  <si>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</si>
  <si>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</si>
  <si>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</si>
  <si>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</si>
  <si>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</si>
  <si>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</si>
  <si>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</si>
  <si>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</si>
  <si>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</si>
  <si>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</si>
  <si>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</si>
  <si>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</si>
  <si>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</si>
  <si>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</si>
  <si>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</si>
  <si>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</si>
  <si>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</si>
  <si>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</si>
  <si>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</si>
  <si>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</si>
  <si>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</si>
  <si>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</si>
  <si>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</si>
  <si>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</si>
  <si>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</si>
  <si>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</si>
  <si>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</si>
  <si>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</si>
  <si>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</si>
  <si>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</si>
  <si>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</si>
  <si>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</si>
  <si>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</si>
  <si>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</si>
  <si>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</si>
  <si>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</si>
  <si>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</si>
  <si>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</si>
  <si>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</si>
  <si>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</si>
  <si>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</si>
  <si>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</si>
  <si>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</si>
  <si>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</si>
  <si>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</si>
  <si>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</si>
  <si>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</si>
  <si>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</si>
  <si>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</si>
  <si>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</si>
  <si>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</si>
  <si>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</si>
  <si>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</si>
  <si>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</si>
  <si>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</si>
  <si>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</si>
  <si>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</si>
  <si>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</si>
  <si>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</si>
  <si>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</si>
  <si>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</si>
  <si>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</si>
  <si>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</si>
  <si>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</si>
  <si>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</si>
  <si>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</si>
  <si>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</si>
  <si>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</si>
  <si>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</si>
  <si>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</si>
  <si>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</si>
  <si>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</si>
  <si>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</si>
  <si>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</si>
  <si>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</si>
  <si>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</si>
  <si>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</si>
  <si>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</si>
  <si>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</si>
  <si>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</si>
  <si>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</si>
  <si>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</si>
  <si>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</si>
  <si>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</si>
  <si>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</si>
  <si>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</si>
  <si>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</si>
  <si>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</si>
  <si>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</si>
  <si>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</si>
  <si>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</si>
  <si>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</si>
  <si>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</si>
  <si>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</si>
  <si>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</si>
  <si>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</si>
  <si>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</si>
  <si>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</si>
  <si>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</si>
  <si>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</si>
  <si>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</si>
  <si>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</si>
  <si>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</si>
  <si>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</si>
  <si>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</si>
  <si>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</si>
  <si>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</si>
  <si>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</si>
  <si>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</si>
  <si>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</si>
  <si>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</si>
  <si>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</si>
  <si>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</si>
  <si>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</si>
  <si>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</si>
  <si>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</si>
  <si>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</si>
  <si>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</si>
  <si>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</si>
  <si>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</si>
  <si>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</si>
  <si>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</si>
  <si>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</si>
  <si>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</si>
  <si>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</si>
  <si>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</si>
  <si>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</si>
  <si>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</si>
  <si>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</si>
  <si>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</si>
  <si>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</si>
  <si>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</si>
  <si>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</si>
  <si>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</si>
  <si>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</si>
  <si>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</si>
  <si>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</si>
  <si>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</si>
  <si>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</si>
  <si>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</si>
  <si>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</si>
  <si>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</si>
  <si>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</si>
  <si>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</si>
  <si>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</si>
  <si>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</si>
  <si>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</si>
  <si>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</si>
  <si>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</si>
  <si>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</si>
  <si>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</si>
  <si>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</si>
  <si>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</si>
  <si>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</si>
  <si>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</si>
  <si>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</si>
  <si>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</si>
  <si>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</si>
  <si>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</si>
  <si>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</si>
  <si>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</si>
  <si>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</si>
  <si>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</si>
  <si>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</si>
  <si>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</si>
  <si>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</si>
  <si>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</si>
  <si>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</si>
  <si>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</si>
  <si>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</si>
  <si>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</si>
  <si>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</si>
  <si>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</si>
  <si>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</si>
  <si>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</si>
  <si>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</si>
  <si>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</si>
  <si>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</si>
  <si>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</si>
  <si>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</si>
  <si>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</si>
  <si>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</si>
  <si>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</si>
  <si>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</si>
  <si>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</si>
  <si>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</si>
  <si>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</si>
  <si>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</si>
  <si>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</si>
  <si>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</si>
  <si>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</si>
  <si>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</si>
  <si>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</si>
  <si>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</si>
  <si>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</si>
  <si>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</si>
  <si>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</si>
  <si>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</si>
  <si>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</si>
  <si>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</si>
  <si>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</si>
  <si>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</si>
  <si>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</si>
  <si>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</si>
  <si>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</si>
  <si>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</si>
  <si>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</si>
  <si>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</si>
  <si>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</si>
  <si>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</si>
  <si>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</si>
  <si>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</si>
  <si>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</si>
  <si>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</si>
  <si>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</si>
  <si>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</si>
  <si>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</si>
  <si>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</si>
  <si>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</si>
  <si>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</si>
  <si>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</si>
  <si>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</si>
  <si>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</si>
  <si>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</si>
  <si>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</si>
  <si>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</si>
  <si>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</si>
  <si>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</si>
  <si>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</si>
  <si>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</si>
  <si>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</si>
  <si>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</si>
  <si>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</si>
  <si>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</si>
  <si>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</si>
  <si>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</si>
  <si>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</si>
  <si>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</si>
  <si>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</si>
  <si>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</si>
  <si>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</si>
  <si>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</si>
  <si>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</si>
  <si>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</si>
  <si>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</si>
  <si>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</si>
  <si>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</si>
  <si>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</si>
  <si>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</si>
  <si>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</si>
  <si>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</si>
  <si>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</si>
  <si>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</si>
  <si>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</si>
  <si>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</si>
  <si>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</si>
  <si>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</si>
  <si>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</si>
  <si>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</si>
  <si>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</si>
  <si>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</si>
  <si>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</si>
  <si>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</si>
  <si>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</si>
  <si>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</si>
  <si>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</si>
  <si>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</si>
  <si>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</si>
  <si>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</si>
  <si>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</si>
  <si>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</si>
  <si>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</si>
  <si>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</si>
  <si>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</si>
  <si>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</si>
  <si>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</si>
  <si>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</si>
  <si>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</si>
  <si>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</si>
  <si>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</si>
  <si>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</si>
  <si>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</si>
  <si>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</si>
  <si>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</si>
  <si>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</si>
  <si>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</si>
  <si>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</si>
  <si>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</si>
  <si>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</si>
  <si>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</si>
  <si>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</si>
  <si>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</si>
  <si>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</si>
  <si>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</si>
  <si>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</si>
  <si>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</si>
  <si>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</si>
  <si>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</si>
  <si>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</si>
  <si>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</si>
  <si>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</si>
  <si>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</si>
  <si>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</si>
  <si>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</si>
  <si>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</si>
  <si>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</si>
  <si>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</si>
  <si>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</si>
  <si>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</si>
  <si>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</si>
  <si>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</si>
  <si>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</si>
  <si>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</si>
  <si>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</si>
  <si>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</si>
  <si>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</si>
  <si>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</si>
  <si>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</si>
  <si>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</si>
  <si>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</si>
  <si>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</si>
  <si>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</si>
  <si>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</si>
  <si>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</si>
  <si>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</si>
  <si>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</si>
  <si>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</si>
  <si>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</si>
  <si>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</si>
  <si>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</si>
  <si>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</si>
  <si>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</si>
  <si>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</si>
  <si>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</si>
  <si>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</si>
  <si>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</si>
  <si>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</si>
  <si>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</si>
  <si>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</si>
  <si>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</si>
  <si>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</si>
  <si>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</si>
  <si>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</si>
  <si>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</si>
  <si>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</si>
  <si>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</si>
  <si>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</si>
  <si>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</si>
  <si>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</si>
  <si>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</si>
  <si>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</si>
  <si>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</si>
  <si>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</si>
  <si>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</si>
  <si>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</si>
  <si>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</si>
  <si>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</si>
  <si>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</si>
  <si>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</si>
  <si>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</si>
  <si>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</si>
  <si>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</si>
  <si>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</si>
  <si>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</si>
  <si>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</si>
  <si>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</si>
  <si>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</si>
  <si>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</si>
  <si>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</si>
  <si>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</si>
  <si>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</si>
  <si>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</si>
  <si>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</si>
  <si>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</si>
  <si>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</si>
  <si>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</si>
  <si>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</si>
  <si>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</si>
  <si>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</si>
  <si>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</si>
  <si>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</si>
  <si>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</si>
  <si>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</si>
  <si>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</si>
  <si>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</si>
  <si>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</si>
  <si>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</si>
  <si>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</si>
  <si>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</si>
  <si>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</si>
  <si>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</si>
  <si>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</si>
  <si>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</si>
  <si>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</si>
  <si>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</si>
  <si>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</si>
  <si>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</si>
  <si>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</si>
  <si>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</si>
  <si>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</si>
  <si>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</si>
  <si>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</si>
  <si>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</si>
  <si>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</si>
  <si>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</si>
  <si>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</si>
  <si>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</si>
  <si>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</si>
  <si>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</si>
  <si>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</si>
  <si>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</si>
  <si>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</si>
  <si>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</si>
  <si>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</si>
  <si>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</si>
  <si>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</si>
  <si>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</si>
  <si>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</si>
  <si>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</si>
  <si>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</si>
  <si>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</si>
  <si>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</si>
  <si>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</si>
  <si>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</si>
  <si>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</si>
  <si>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</si>
  <si>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</si>
  <si>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</si>
  <si>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</si>
  <si>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</si>
  <si>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</si>
  <si>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</si>
  <si>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</si>
  <si>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</si>
  <si>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</si>
  <si>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</si>
  <si>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</si>
  <si>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</si>
  <si>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</si>
  <si>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</si>
  <si>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</si>
  <si>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</si>
  <si>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</si>
  <si>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</si>
  <si>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</si>
  <si>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</si>
  <si>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</si>
  <si>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</si>
  <si>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</si>
  <si>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</si>
  <si>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</si>
  <si>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</si>
  <si>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</si>
  <si>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</si>
  <si>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</si>
  <si>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</si>
  <si>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</si>
  <si>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</si>
  <si>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</si>
  <si>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</si>
  <si>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</si>
  <si>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</si>
  <si>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</si>
  <si>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</si>
  <si>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</si>
  <si>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</si>
  <si>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</si>
  <si>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</si>
  <si>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</si>
  <si>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</si>
  <si>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</si>
  <si>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</si>
  <si>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</si>
  <si>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</si>
  <si>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</si>
  <si>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</si>
  <si>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</si>
  <si>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</si>
  <si>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</si>
  <si>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</si>
  <si>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</si>
  <si>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</si>
  <si>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</si>
  <si>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</si>
  <si>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</si>
  <si>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</si>
  <si>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</si>
  <si>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</si>
  <si>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</si>
  <si>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</si>
  <si>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</si>
  <si>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</si>
  <si>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</si>
  <si>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</si>
  <si>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</si>
  <si>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</si>
  <si>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</si>
  <si>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</si>
  <si>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</si>
  <si>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</si>
  <si>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</si>
  <si>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</si>
  <si>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</si>
  <si>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</si>
  <si>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</si>
  <si>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</si>
  <si>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</si>
  <si>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</si>
  <si>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</si>
  <si>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</si>
  <si>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</si>
  <si>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</si>
  <si>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</si>
  <si>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</si>
  <si>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</si>
  <si>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</si>
  <si>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</si>
  <si>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</si>
  <si>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</si>
  <si>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</si>
  <si>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</si>
  <si>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</si>
  <si>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</si>
  <si>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</si>
  <si>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</si>
  <si>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</si>
  <si>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</si>
  <si>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</si>
  <si>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</si>
  <si>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</si>
  <si>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</si>
  <si>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</si>
  <si>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</si>
  <si>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</si>
  <si>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</si>
  <si>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</si>
  <si>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</si>
  <si>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</si>
  <si>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</si>
  <si>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</si>
  <si>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</si>
  <si>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</si>
  <si>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</si>
  <si>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</si>
  <si>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</si>
  <si>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</si>
  <si>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</si>
  <si>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</si>
  <si>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</si>
  <si>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</si>
  <si>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</si>
  <si>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</si>
  <si>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</si>
  <si>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</si>
  <si>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</si>
  <si>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</si>
  <si>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</si>
  <si>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</si>
  <si>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</si>
  <si>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</si>
  <si>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</si>
  <si>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</si>
  <si>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</si>
  <si>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</si>
  <si>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</si>
  <si>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</si>
  <si>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</si>
  <si>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</si>
  <si>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</si>
  <si>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</si>
  <si>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</si>
  <si>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</si>
  <si>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</si>
  <si>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</si>
  <si>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</si>
  <si>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</si>
  <si>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</si>
  <si>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</si>
  <si>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</si>
  <si>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</si>
  <si>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</si>
  <si>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</si>
  <si>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</si>
  <si>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</si>
  <si>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</si>
  <si>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</si>
  <si>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</si>
  <si>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</si>
  <si>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</si>
  <si>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</si>
  <si>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</si>
  <si>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</si>
  <si>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</si>
  <si>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</si>
  <si>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</si>
  <si>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</si>
  <si>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</si>
  <si>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</si>
  <si>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</si>
  <si>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</si>
  <si>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</si>
  <si>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</si>
  <si>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</si>
  <si>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</si>
  <si>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</si>
  <si>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</si>
  <si>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</si>
  <si>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</si>
  <si>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</si>
  <si>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</si>
  <si>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</si>
  <si>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</si>
  <si>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</si>
  <si>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</si>
  <si>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</si>
  <si>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</si>
  <si>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</si>
  <si>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</si>
  <si>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</si>
  <si>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</si>
  <si>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</si>
  <si>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</si>
  <si>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</si>
  <si>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</si>
  <si>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</si>
  <si>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</si>
  <si>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</si>
  <si>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</si>
  <si>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</si>
  <si>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</si>
  <si>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</si>
  <si>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</si>
  <si>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</si>
  <si>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</si>
  <si>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</si>
  <si>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</si>
  <si>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</si>
  <si>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</si>
  <si>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</si>
  <si>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</si>
  <si>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</si>
  <si>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</si>
  <si>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</si>
  <si>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</si>
  <si>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</si>
  <si>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</si>
  <si>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</si>
  <si>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</si>
  <si>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</si>
  <si>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</si>
  <si>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</si>
  <si>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</si>
  <si>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</si>
  <si>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</si>
  <si>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</si>
  <si>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</si>
  <si>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</si>
  <si>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</si>
  <si>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</si>
  <si>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</si>
  <si>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</si>
  <si>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</si>
  <si>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</si>
  <si>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</si>
  <si>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</si>
  <si>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</si>
  <si>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</si>
  <si>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</si>
  <si>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</si>
  <si>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</si>
  <si>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</si>
  <si>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</si>
  <si>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</si>
  <si>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</si>
  <si>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</si>
  <si>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</si>
  <si>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</si>
  <si>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</si>
  <si>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</si>
  <si>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</si>
  <si>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</si>
  <si>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</si>
  <si>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</si>
  <si>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</si>
  <si>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</si>
  <si>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</si>
  <si>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</si>
  <si>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</si>
  <si>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</si>
  <si>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</si>
  <si>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</si>
  <si>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</si>
  <si>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</si>
  <si>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</si>
  <si>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</si>
  <si>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</si>
  <si>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</si>
  <si>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</si>
  <si>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</si>
  <si>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</si>
  <si>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</si>
  <si>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</si>
  <si>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</si>
  <si>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</si>
  <si>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</si>
  <si>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</si>
  <si>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</si>
  <si>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</si>
  <si>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</si>
  <si>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</si>
  <si>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</si>
  <si>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</si>
  <si>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</si>
  <si>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</si>
  <si>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</si>
  <si>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</si>
  <si>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</si>
  <si>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</si>
  <si>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</si>
  <si>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</si>
  <si>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</si>
  <si>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</si>
  <si>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</si>
  <si>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</si>
  <si>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</si>
  <si>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</si>
  <si>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</si>
  <si>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</si>
  <si>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</si>
  <si>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</si>
  <si>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</si>
  <si>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</si>
  <si>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</si>
  <si>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</si>
  <si>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</si>
  <si>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</si>
  <si>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</si>
  <si>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</si>
  <si>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</si>
  <si>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</si>
  <si>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</si>
  <si>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</si>
  <si>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</si>
  <si>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</si>
  <si>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</si>
  <si>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</si>
  <si>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</si>
  <si>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</si>
  <si>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</si>
  <si>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</si>
  <si>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</si>
  <si>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</si>
  <si>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</si>
  <si>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</si>
  <si>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</si>
  <si>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</si>
  <si>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</si>
  <si>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</si>
  <si>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</si>
  <si>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</si>
  <si>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</si>
  <si>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</si>
  <si>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</si>
  <si>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</si>
  <si>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</si>
  <si>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</si>
  <si>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</si>
  <si>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</si>
  <si>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</si>
  <si>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</si>
  <si>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</si>
  <si>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</si>
  <si>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</si>
  <si>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</si>
  <si>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</si>
  <si>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</si>
  <si>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</si>
  <si>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</si>
  <si>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</si>
  <si>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</si>
  <si>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</si>
  <si>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</si>
  <si>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</si>
  <si>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</si>
  <si>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</si>
  <si>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</si>
  <si>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</si>
  <si>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</si>
  <si>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</si>
  <si>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</si>
  <si>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</si>
  <si>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</si>
  <si>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</si>
  <si>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</si>
  <si>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</si>
  <si>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</si>
  <si>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</si>
  <si>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</si>
  <si>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</si>
  <si>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</si>
  <si>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</si>
  <si>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</si>
  <si>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</si>
  <si>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</si>
  <si>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</si>
  <si>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</si>
  <si>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</si>
  <si>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</si>
  <si>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</si>
  <si>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</si>
  <si>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</si>
  <si>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</si>
  <si>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</si>
  <si>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</si>
  <si>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</si>
  <si>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</si>
  <si>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</si>
  <si>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</si>
  <si>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</si>
  <si>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</si>
  <si>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</si>
  <si>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</si>
  <si>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</si>
  <si>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</si>
  <si>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</si>
  <si>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</si>
  <si>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</si>
  <si>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</si>
  <si>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</si>
  <si>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</si>
  <si>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</si>
  <si>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</si>
  <si>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</si>
  <si>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</si>
  <si>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</si>
  <si>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</si>
  <si>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</si>
  <si>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</si>
  <si>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</si>
  <si>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</si>
  <si>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</si>
  <si>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</si>
  <si>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</si>
  <si>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</si>
  <si>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</si>
  <si>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</si>
  <si>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</si>
  <si>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</si>
  <si>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</si>
  <si>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</si>
  <si>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</si>
  <si>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</si>
  <si>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</si>
  <si>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</si>
  <si>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</si>
  <si>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</si>
  <si>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</si>
  <si>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</si>
  <si>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</si>
  <si>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</si>
  <si>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</si>
  <si>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</si>
  <si>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</si>
  <si>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</si>
  <si>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</si>
  <si>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</si>
  <si>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</si>
  <si>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</si>
  <si>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</si>
  <si>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</si>
  <si>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</si>
  <si>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</si>
  <si>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</si>
  <si>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</si>
  <si>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</si>
  <si>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</si>
  <si>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</si>
  <si>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</si>
  <si>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</si>
  <si>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</si>
  <si>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</si>
  <si>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</si>
  <si>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</si>
  <si>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</si>
  <si>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</si>
  <si>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</si>
  <si>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</si>
  <si>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</si>
  <si>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</si>
  <si>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</si>
  <si>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</si>
  <si>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</si>
  <si>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</si>
  <si>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</si>
  <si>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</si>
  <si>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</si>
  <si>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</si>
  <si>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</si>
  <si>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</si>
  <si>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</si>
  <si>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</si>
  <si>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</si>
  <si>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</si>
  <si>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</si>
  <si>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</si>
  <si>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</si>
  <si>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</si>
  <si>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</si>
  <si>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</si>
  <si>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</si>
  <si>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</si>
  <si>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</si>
  <si>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</si>
  <si>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</si>
  <si>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</si>
  <si>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</si>
  <si>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</si>
  <si>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</si>
  <si>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</si>
  <si>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</si>
  <si>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</si>
  <si>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</si>
  <si>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</si>
  <si>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</si>
  <si>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</si>
  <si>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</si>
  <si>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</si>
  <si>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</si>
  <si>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</si>
  <si>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</si>
  <si>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</si>
  <si>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</si>
  <si>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</si>
  <si>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</si>
  <si>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</si>
  <si>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</si>
  <si>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</si>
  <si>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</si>
  <si>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</si>
  <si>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</si>
  <si>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</si>
  <si>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</si>
  <si>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</si>
  <si>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</si>
  <si>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</si>
  <si>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</si>
  <si>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</si>
  <si>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</si>
  <si>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</si>
  <si>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</si>
  <si>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</si>
  <si>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</si>
  <si>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</si>
  <si>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</si>
  <si>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</si>
  <si>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</si>
  <si>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</si>
  <si>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</si>
  <si>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</si>
  <si>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</si>
  <si>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</si>
  <si>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</si>
  <si>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</si>
  <si>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</si>
  <si>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</si>
  <si>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</si>
  <si>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</si>
  <si>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</si>
  <si>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</si>
  <si>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</si>
  <si>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</si>
  <si>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</si>
  <si>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</si>
  <si>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</si>
  <si>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</si>
  <si>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</si>
  <si>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</si>
  <si>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</si>
  <si>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</si>
  <si>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</si>
  <si>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</si>
  <si>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</si>
  <si>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</si>
  <si>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</si>
  <si>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</si>
  <si>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</si>
  <si>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</si>
  <si>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</si>
  <si>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</si>
  <si>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</si>
  <si>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</si>
  <si>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</si>
  <si>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</si>
  <si>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</si>
  <si>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</si>
  <si>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</si>
  <si>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</si>
  <si>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</si>
  <si>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</si>
  <si>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</si>
  <si>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</si>
  <si>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</si>
  <si>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</si>
  <si>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</si>
  <si>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</si>
  <si>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</si>
  <si>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</si>
  <si>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</si>
  <si>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</si>
  <si>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</si>
  <si>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</si>
  <si>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</si>
  <si>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</si>
  <si>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</si>
  <si>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</si>
  <si>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</si>
  <si>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</si>
  <si>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</si>
  <si>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</si>
  <si>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</si>
  <si>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</si>
  <si>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</si>
  <si>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</si>
  <si>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</si>
  <si>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</si>
  <si>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</si>
  <si>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</si>
  <si>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</si>
  <si>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</si>
  <si>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</si>
  <si>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</si>
  <si>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</si>
  <si>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</si>
  <si>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</si>
  <si>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</si>
  <si>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</si>
  <si>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</si>
  <si>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</si>
  <si>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</si>
  <si>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</si>
  <si>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</si>
  <si>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</si>
  <si>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</si>
  <si>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</si>
  <si>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</si>
  <si>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</si>
  <si>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</si>
  <si>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</si>
  <si>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</si>
  <si>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</si>
  <si>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</si>
  <si>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</si>
  <si>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</si>
  <si>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</si>
  <si>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</si>
  <si>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</si>
  <si>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</si>
  <si>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</si>
  <si>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</si>
  <si>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</si>
  <si>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</si>
  <si>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</si>
  <si>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</si>
  <si>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</si>
  <si>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</si>
  <si>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</si>
  <si>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</si>
  <si>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</si>
  <si>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</si>
  <si>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</si>
  <si>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</si>
  <si>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</si>
  <si>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</si>
  <si>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</si>
  <si>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</si>
  <si>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</si>
  <si>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</si>
  <si>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</si>
  <si>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</si>
  <si>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</si>
  <si>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</si>
  <si>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</si>
  <si>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</si>
  <si>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</si>
  <si>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</si>
  <si>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</si>
  <si>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</si>
  <si>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</si>
  <si>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</si>
  <si>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</si>
  <si>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</si>
  <si>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</si>
  <si>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</si>
  <si>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</si>
  <si>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</si>
  <si>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</si>
  <si>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</si>
  <si>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</si>
  <si>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</si>
  <si>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</si>
  <si>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</si>
  <si>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</si>
  <si>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</si>
  <si>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</si>
  <si>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</si>
  <si>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</si>
  <si>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</si>
  <si>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</si>
  <si>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</si>
  <si>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</si>
  <si>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</si>
  <si>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</si>
  <si>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</si>
  <si>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</si>
  <si>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</si>
  <si>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</si>
  <si>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</si>
  <si>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</si>
  <si>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</si>
  <si>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</si>
  <si>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</si>
  <si>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</si>
  <si>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</si>
  <si>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</si>
  <si>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</si>
  <si>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</si>
  <si>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</si>
  <si>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</si>
  <si>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</si>
  <si>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</si>
  <si>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</si>
  <si>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</si>
  <si>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</si>
  <si>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</si>
  <si>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</si>
  <si>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</si>
  <si>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</si>
  <si>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</si>
  <si>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</si>
  <si>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</si>
  <si>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</si>
  <si>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</si>
  <si>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</si>
  <si>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</si>
  <si>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</si>
  <si>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</si>
  <si>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</si>
  <si>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</si>
  <si>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</si>
  <si>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</si>
  <si>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</si>
  <si>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</si>
  <si>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</si>
  <si>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</si>
  <si>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</si>
  <si>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</si>
  <si>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</si>
  <si>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</si>
  <si>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</si>
  <si>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</si>
  <si>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</si>
  <si>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</si>
  <si>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</si>
  <si>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</si>
  <si>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</si>
  <si>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</si>
  <si>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</si>
  <si>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</si>
  <si>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</si>
  <si>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</si>
  <si>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</si>
  <si>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</si>
  <si>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</si>
  <si>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</si>
  <si>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</si>
  <si>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</si>
  <si>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</si>
  <si>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</si>
  <si>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</si>
  <si>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</si>
  <si>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</si>
  <si>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</si>
  <si>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</si>
  <si>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</si>
  <si>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</si>
  <si>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</si>
  <si>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</si>
  <si>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</si>
  <si>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</si>
  <si>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</si>
  <si>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</si>
  <si>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</si>
  <si>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</si>
  <si>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</si>
  <si>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</si>
  <si>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</si>
  <si>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</si>
  <si>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</si>
  <si>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</si>
  <si>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</si>
  <si>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</si>
  <si>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</si>
  <si>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</si>
  <si>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</si>
  <si>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</si>
  <si>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</si>
  <si>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</si>
  <si>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</si>
  <si>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</si>
  <si>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</si>
  <si>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</si>
  <si>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</si>
  <si>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</si>
  <si>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</si>
  <si>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</si>
  <si>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</si>
  <si>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</si>
  <si>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</si>
  <si>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</si>
  <si>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</si>
  <si>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</si>
  <si>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</si>
  <si>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</si>
  <si>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</si>
  <si>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</si>
  <si>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</si>
  <si>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</si>
  <si>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</si>
  <si>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</si>
  <si>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</si>
  <si>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</si>
  <si>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</si>
  <si>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</si>
  <si>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</si>
  <si>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</si>
  <si>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</si>
  <si>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</si>
  <si>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</si>
  <si>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</si>
  <si>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</si>
  <si>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</si>
  <si>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</si>
  <si>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</si>
  <si>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</si>
  <si>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</si>
  <si>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</si>
  <si>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</si>
  <si>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</si>
  <si>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</si>
  <si>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</si>
  <si>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</si>
  <si>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</si>
  <si>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</si>
  <si>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</si>
  <si>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</si>
  <si>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</si>
  <si>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</si>
  <si>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</si>
  <si>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</si>
  <si>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</si>
  <si>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</si>
  <si>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</si>
  <si>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</si>
  <si>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</si>
  <si>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</si>
  <si>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</si>
  <si>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</si>
  <si>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</si>
  <si>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</si>
  <si>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</si>
  <si>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</si>
  <si>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</si>
  <si>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</si>
  <si>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</si>
  <si>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</si>
  <si>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</si>
  <si>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</si>
  <si>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</si>
  <si>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</si>
  <si>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</si>
  <si>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</si>
  <si>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</si>
  <si>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</si>
  <si>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</si>
  <si>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</si>
  <si>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</si>
  <si>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</si>
  <si>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</si>
  <si>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</si>
  <si>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</si>
  <si>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</si>
  <si>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</si>
  <si>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</si>
  <si>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</si>
  <si>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</si>
  <si>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</si>
  <si>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</si>
  <si>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</si>
  <si>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</si>
  <si>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</si>
  <si>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</si>
  <si>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</si>
  <si>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</si>
  <si>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</si>
  <si>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</si>
  <si>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</si>
  <si>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</si>
  <si>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</si>
  <si>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</si>
  <si>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</si>
  <si>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</si>
  <si>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</si>
  <si>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</si>
  <si>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</si>
  <si>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</si>
  <si>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</si>
  <si>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</si>
  <si>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</si>
  <si>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</si>
  <si>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</si>
  <si>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</si>
  <si>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</si>
  <si>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</si>
  <si>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</si>
  <si>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</si>
  <si>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</si>
  <si>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</si>
  <si>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</si>
  <si>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</si>
  <si>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</si>
  <si>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</si>
  <si>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</si>
  <si>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</si>
  <si>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</si>
  <si>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</si>
  <si>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</si>
  <si>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</si>
  <si>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</si>
  <si>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</si>
  <si>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</si>
  <si>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</si>
  <si>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</si>
  <si>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</si>
  <si>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</si>
  <si>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</si>
  <si>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</si>
  <si>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</si>
  <si>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</si>
  <si>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</si>
  <si>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</si>
  <si>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</si>
  <si>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</si>
  <si>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</si>
  <si>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</si>
  <si>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</si>
  <si>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</si>
  <si>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</si>
  <si>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</si>
  <si>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</si>
  <si>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</si>
  <si>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</si>
  <si>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</si>
  <si>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</si>
  <si>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</si>
  <si>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</si>
  <si>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</si>
  <si>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</si>
  <si>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</si>
  <si>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</si>
  <si>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</si>
  <si>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</si>
  <si>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</si>
  <si>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</si>
  <si>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</si>
  <si>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</si>
  <si>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</si>
  <si>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</si>
  <si>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</si>
  <si>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</si>
  <si>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</si>
  <si>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</si>
  <si>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</si>
  <si>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</si>
  <si>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</si>
  <si>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</si>
  <si>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</si>
  <si>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</si>
  <si>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</si>
  <si>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</si>
  <si>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</si>
  <si>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</si>
  <si>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</si>
  <si>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</si>
  <si>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</si>
  <si>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</si>
  <si>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</si>
  <si>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</si>
  <si>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</si>
  <si>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</si>
  <si>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</si>
  <si>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</si>
  <si>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</si>
  <si>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</si>
  <si>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</si>
  <si>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</si>
  <si>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</si>
  <si>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</si>
  <si>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</si>
  <si>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</si>
  <si>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</si>
  <si>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</si>
  <si>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</si>
  <si>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</si>
  <si>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</si>
  <si>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</si>
  <si>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</si>
  <si>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</si>
  <si>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</si>
  <si>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</si>
  <si>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</si>
  <si>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</si>
  <si>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</si>
  <si>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</si>
  <si>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</si>
  <si>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</si>
  <si>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</si>
  <si>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</si>
  <si>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</si>
  <si>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</si>
  <si>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</si>
  <si>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</si>
  <si>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</si>
  <si>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</si>
  <si>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</si>
  <si>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</si>
  <si>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</si>
  <si>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</si>
  <si>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</si>
  <si>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</si>
  <si>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</si>
  <si>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</si>
  <si>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</si>
  <si>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</si>
  <si>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</si>
  <si>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</si>
  <si>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</si>
  <si>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</si>
  <si>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</si>
  <si>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</si>
  <si>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</si>
  <si>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</si>
  <si>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</si>
  <si>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</si>
  <si>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</si>
  <si>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</si>
  <si>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</si>
  <si>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</si>
  <si>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</si>
  <si>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</si>
  <si>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</si>
  <si>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</si>
  <si>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</si>
  <si>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</si>
  <si>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</si>
  <si>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</si>
  <si>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</si>
  <si>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</si>
  <si>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</si>
  <si>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</si>
  <si>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</si>
  <si>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</si>
  <si>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</si>
  <si>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</si>
  <si>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</si>
  <si>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</si>
  <si>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</si>
  <si>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</si>
  <si>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</si>
  <si>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</si>
  <si>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</si>
  <si>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</si>
  <si>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</si>
  <si>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</si>
  <si>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</si>
  <si>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</si>
  <si>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</si>
  <si>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</si>
  <si>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</si>
  <si>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</si>
  <si>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</si>
  <si>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</si>
  <si>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</si>
  <si>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</si>
  <si>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</si>
  <si>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</si>
  <si>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</si>
  <si>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</si>
  <si>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</si>
  <si>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</si>
  <si>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</si>
  <si>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</si>
  <si>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</si>
  <si>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</si>
  <si>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</si>
  <si>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</si>
  <si>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</si>
  <si>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</si>
  <si>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</si>
  <si>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</si>
  <si>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</si>
  <si>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</si>
  <si>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</si>
  <si>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</si>
  <si>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</si>
  <si>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</si>
  <si>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</si>
  <si>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</si>
  <si>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</si>
  <si>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</si>
  <si>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</si>
  <si>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</si>
  <si>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</si>
  <si>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</si>
  <si>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</si>
  <si>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</si>
  <si>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</si>
  <si>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</si>
  <si>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</si>
  <si>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</si>
  <si>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</si>
  <si>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</si>
  <si>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</si>
  <si>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</si>
  <si>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</si>
  <si>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</si>
  <si>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</si>
  <si>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</si>
  <si>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</si>
  <si>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</si>
  <si>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</si>
  <si>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</si>
  <si>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</si>
  <si>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</si>
  <si>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</si>
  <si>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</si>
  <si>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</si>
  <si>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</si>
  <si>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</si>
  <si>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</si>
  <si>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</si>
  <si>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</si>
  <si>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</si>
  <si>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</si>
  <si>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</si>
  <si>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</si>
  <si>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</si>
  <si>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</si>
  <si>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</si>
  <si>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</si>
  <si>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</si>
  <si>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</si>
  <si>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</si>
  <si>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</si>
  <si>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</si>
  <si>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</si>
  <si>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</si>
  <si>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</si>
  <si>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</si>
  <si>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</si>
  <si>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</si>
  <si>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</si>
  <si>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</si>
  <si>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</si>
  <si>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</si>
  <si>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</si>
  <si>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</si>
  <si>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</si>
  <si>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</si>
  <si>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</si>
  <si>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</si>
  <si>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</si>
  <si>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</si>
  <si>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</si>
  <si>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</si>
  <si>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</si>
  <si>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</si>
  <si>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</si>
  <si>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</si>
  <si>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</si>
  <si>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</si>
  <si>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</si>
  <si>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</si>
  <si>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</si>
  <si>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</si>
  <si>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</si>
  <si>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</si>
  <si>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</si>
  <si>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</si>
  <si>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</si>
  <si>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</si>
  <si>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</si>
  <si>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</si>
  <si>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</si>
  <si>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</si>
  <si>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</si>
  <si>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</si>
  <si>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</si>
  <si>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</si>
  <si>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</si>
  <si>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</si>
  <si>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</si>
  <si>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</si>
  <si>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</si>
  <si>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</si>
  <si>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</si>
  <si>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</si>
  <si>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</si>
  <si>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</si>
  <si>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</si>
  <si>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</si>
  <si>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</si>
  <si>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</si>
  <si>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</si>
  <si>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</si>
  <si>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</si>
  <si>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</si>
  <si>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</si>
  <si>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</si>
  <si>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</si>
  <si>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</si>
  <si>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</si>
  <si>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</si>
  <si>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</si>
  <si>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</si>
  <si>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</si>
  <si>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</si>
  <si>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</si>
  <si>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</si>
  <si>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</si>
  <si>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</si>
  <si>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</si>
  <si>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</si>
  <si>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</si>
  <si>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</si>
  <si>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</si>
  <si>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</si>
  <si>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</si>
  <si>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</si>
  <si>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</si>
  <si>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</si>
  <si>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</si>
  <si>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</si>
  <si>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</si>
  <si>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</si>
  <si>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</si>
  <si>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</si>
  <si>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</si>
  <si>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</si>
  <si>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</si>
  <si>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</si>
  <si>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</si>
  <si>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</si>
  <si>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</si>
  <si>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</si>
  <si>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</si>
  <si>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</si>
  <si>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</si>
  <si>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</si>
  <si>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</si>
  <si>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</si>
  <si>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</si>
  <si>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</si>
  <si>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</si>
  <si>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</si>
  <si>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</si>
  <si>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</si>
  <si>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</si>
  <si>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</si>
  <si>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</si>
  <si>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</si>
  <si>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</si>
  <si>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</si>
  <si>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</si>
  <si>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</si>
  <si>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</si>
  <si>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</si>
  <si>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</si>
  <si>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</si>
  <si>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</si>
  <si>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</si>
  <si>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</si>
  <si>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</si>
  <si>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</si>
  <si>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</si>
  <si>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</si>
  <si>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</si>
  <si>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</si>
  <si>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</si>
  <si>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</si>
  <si>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</si>
  <si>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</si>
  <si>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</si>
  <si>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</si>
  <si>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</si>
  <si>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</si>
  <si>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</si>
  <si>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</si>
  <si>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</si>
  <si>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</si>
  <si>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</si>
  <si>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</si>
  <si>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</si>
  <si>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</si>
  <si>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</si>
  <si>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</si>
  <si>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</si>
  <si>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</si>
  <si>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</si>
  <si>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</si>
  <si>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</si>
  <si>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</si>
  <si>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</si>
  <si>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</si>
  <si>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</si>
  <si>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</si>
  <si>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</si>
  <si>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</si>
  <si>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</si>
  <si>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</si>
  <si>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</si>
  <si>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</si>
  <si>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</si>
  <si>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</si>
  <si>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</si>
  <si>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</si>
  <si>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</si>
  <si>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</si>
  <si>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</si>
  <si>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</si>
  <si>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</si>
  <si>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</si>
  <si>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</si>
  <si>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</si>
  <si>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</si>
  <si>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</si>
  <si>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</si>
  <si>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</si>
  <si>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</si>
  <si>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</si>
  <si>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</si>
  <si>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</si>
  <si>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</si>
  <si>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</si>
  <si>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</si>
  <si>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</si>
  <si>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</si>
  <si>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</si>
  <si>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</si>
  <si>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</si>
  <si>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</si>
  <si>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</si>
  <si>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</si>
  <si>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</si>
  <si>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</si>
  <si>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</si>
  <si>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</si>
  <si>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</si>
  <si>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</si>
  <si>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</si>
  <si>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</si>
  <si>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</si>
  <si>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</si>
  <si>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</si>
  <si>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</si>
  <si>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</si>
  <si>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</si>
  <si>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</si>
  <si>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</si>
  <si>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</si>
  <si>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</si>
  <si>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</si>
  <si>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</si>
  <si>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</si>
  <si>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</si>
  <si>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</si>
  <si>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</si>
  <si>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</si>
  <si>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</si>
  <si>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</si>
  <si>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</si>
  <si>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</si>
  <si>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</si>
  <si>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</si>
  <si>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</si>
  <si>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</si>
  <si>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</si>
  <si>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</si>
  <si>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</si>
  <si>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</si>
  <si>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</si>
  <si>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</si>
  <si>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</si>
  <si>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</si>
  <si>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</si>
  <si>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</si>
  <si>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</si>
  <si>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</si>
  <si>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</si>
  <si>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</si>
  <si>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</si>
  <si>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</si>
  <si>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</si>
  <si>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</si>
  <si>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</si>
  <si>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</si>
  <si>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</si>
  <si>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</si>
  <si>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</si>
  <si>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</si>
  <si>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</si>
  <si>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</si>
  <si>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</si>
  <si>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</si>
  <si>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</si>
  <si>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</si>
  <si>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</si>
  <si>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</si>
  <si>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</si>
  <si>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</si>
  <si>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</si>
  <si>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</si>
  <si>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</si>
  <si>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</si>
  <si>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</si>
  <si>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</si>
  <si>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</si>
  <si>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</si>
  <si>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</si>
  <si>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</si>
  <si>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</si>
  <si>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</si>
  <si>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</si>
  <si>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</si>
  <si>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</si>
  <si>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</si>
  <si>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</si>
  <si>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</si>
  <si>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</si>
  <si>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</si>
  <si>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</si>
  <si>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</si>
  <si>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</si>
  <si>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</si>
  <si>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</si>
  <si>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</si>
  <si>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</si>
  <si>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</si>
  <si>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</si>
  <si>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</si>
  <si>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</si>
  <si>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</si>
  <si>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</si>
  <si>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</si>
  <si>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</si>
  <si>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</si>
  <si>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</si>
  <si>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</si>
  <si>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</si>
  <si>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</si>
  <si>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</si>
  <si>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</si>
  <si>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</si>
  <si>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</si>
  <si>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</si>
  <si>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</si>
  <si>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</si>
  <si>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</si>
  <si>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</si>
  <si>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</si>
  <si>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</si>
  <si>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</si>
  <si>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</si>
  <si>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</si>
  <si>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</si>
  <si>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</si>
  <si>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</si>
  <si>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</si>
  <si>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</si>
  <si>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</si>
  <si>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</si>
  <si>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</si>
  <si>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</si>
  <si>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</si>
  <si>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</si>
  <si>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</si>
  <si>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</si>
  <si>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</si>
  <si>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</si>
  <si>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</si>
  <si>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</si>
  <si>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</si>
  <si>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</si>
  <si>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</si>
  <si>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</si>
  <si>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</si>
  <si>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</si>
  <si>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</si>
  <si>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</si>
  <si>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</si>
  <si>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</si>
  <si>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</si>
  <si>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</si>
  <si>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</si>
  <si>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</si>
  <si>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</si>
  <si>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</si>
  <si>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</si>
  <si>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</si>
  <si>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</si>
  <si>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</si>
  <si>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</si>
  <si>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</si>
  <si>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</si>
  <si>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</si>
  <si>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</si>
  <si>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</si>
  <si>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</si>
  <si>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</si>
  <si>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</si>
  <si>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</si>
  <si>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</si>
  <si>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</si>
  <si>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</si>
  <si>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</si>
  <si>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</si>
  <si>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</si>
  <si>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</si>
  <si>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</si>
  <si>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</si>
  <si>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</si>
  <si>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</si>
  <si>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</si>
  <si>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</si>
  <si>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</si>
  <si>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</si>
  <si>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</si>
  <si>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</si>
  <si>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</si>
  <si>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</si>
  <si>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</si>
  <si>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</si>
  <si>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</si>
  <si>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</si>
  <si>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</si>
  <si>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</si>
  <si>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</si>
  <si>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</si>
  <si>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</si>
  <si>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</si>
  <si>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</si>
  <si>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</si>
  <si>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</si>
  <si>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</si>
  <si>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</si>
  <si>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</si>
  <si>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</si>
  <si>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</si>
  <si>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</si>
  <si>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</si>
  <si>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</si>
  <si>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</si>
  <si>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</si>
  <si>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</si>
  <si>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</si>
  <si>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</si>
  <si>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</si>
  <si>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</si>
  <si>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</si>
  <si>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</si>
  <si>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</si>
  <si>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</si>
  <si>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</si>
  <si>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</si>
  <si>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</si>
  <si>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</si>
  <si>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</si>
  <si>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</si>
  <si>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</si>
  <si>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</si>
  <si>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</si>
  <si>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</si>
  <si>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</si>
  <si>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</si>
  <si>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</si>
  <si>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</si>
  <si>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</si>
  <si>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</si>
  <si>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</si>
  <si>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</si>
  <si>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</si>
  <si>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</si>
  <si>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</si>
  <si>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</si>
  <si>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</si>
  <si>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</si>
  <si>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</si>
  <si>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</si>
  <si>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</si>
  <si>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</si>
  <si>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</si>
  <si>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</si>
  <si>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</si>
  <si>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</si>
  <si>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</si>
  <si>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</si>
  <si>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</si>
  <si>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</si>
  <si>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</si>
  <si>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</si>
  <si>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</si>
  <si>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</si>
  <si>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</si>
  <si>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</si>
  <si>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</si>
  <si>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</si>
  <si>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</si>
  <si>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</si>
  <si>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</si>
  <si>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</si>
  <si>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</si>
  <si>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</si>
  <si>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</si>
  <si>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</si>
  <si>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</si>
  <si>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</si>
  <si>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</si>
  <si>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</si>
  <si>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</si>
  <si>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</si>
  <si>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</si>
  <si>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</si>
  <si>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</si>
  <si>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</si>
  <si>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</si>
  <si>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</si>
  <si>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</si>
  <si>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</si>
  <si>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</si>
  <si>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</si>
  <si>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</si>
  <si>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</si>
  <si>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</si>
  <si>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</si>
  <si>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</si>
  <si>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</si>
  <si>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</si>
  <si>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</si>
  <si>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</si>
  <si>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</si>
  <si>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</si>
  <si>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</si>
  <si>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</si>
  <si>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</si>
  <si>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</si>
  <si>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</si>
  <si>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</si>
  <si>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</si>
  <si>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</si>
  <si>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</si>
  <si>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</si>
  <si>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</si>
  <si>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</si>
  <si>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</si>
  <si>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</si>
  <si>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</si>
  <si>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</si>
  <si>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</si>
  <si>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</si>
  <si>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</si>
  <si>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</si>
  <si>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</si>
  <si>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</si>
  <si>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</si>
  <si>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</si>
  <si>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</si>
  <si>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</si>
  <si>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</si>
  <si>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</si>
  <si>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</si>
  <si>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</si>
  <si>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</si>
  <si>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</si>
  <si>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</si>
  <si>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</si>
  <si>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</si>
  <si>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</si>
  <si>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</si>
  <si>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</si>
  <si>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</si>
  <si>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</si>
  <si>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</si>
  <si>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</si>
  <si>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</si>
  <si>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</si>
  <si>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</si>
  <si>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</si>
  <si>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</si>
  <si>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</si>
  <si>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</si>
  <si>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</si>
  <si>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</si>
  <si>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</si>
  <si>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</si>
  <si>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</si>
  <si>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</si>
  <si>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</si>
  <si>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</si>
  <si>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</si>
  <si>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</si>
  <si>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</si>
  <si>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</si>
  <si>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</si>
  <si>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</si>
  <si>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</si>
  <si>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</si>
  <si>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</si>
  <si>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</si>
  <si>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</si>
  <si>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</si>
  <si>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</si>
  <si>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</si>
  <si>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</si>
  <si>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</si>
  <si>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</si>
  <si>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</si>
  <si>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</si>
  <si>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</si>
  <si>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</si>
  <si>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</si>
  <si>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</si>
  <si>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</si>
  <si>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</si>
  <si>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</si>
  <si>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</si>
  <si>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</si>
  <si>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</si>
  <si>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</si>
  <si>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</si>
  <si>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</si>
  <si>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</si>
  <si>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</si>
  <si>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</si>
  <si>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</si>
  <si>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</si>
  <si>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</si>
  <si>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</si>
  <si>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</si>
  <si>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</si>
  <si>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</si>
  <si>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</si>
  <si>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</si>
  <si>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</si>
  <si>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</si>
  <si>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</si>
  <si>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</si>
  <si>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</si>
  <si>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</si>
  <si>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</si>
  <si>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</si>
  <si>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</si>
  <si>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</si>
  <si>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</si>
  <si>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</si>
  <si>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</si>
  <si>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</si>
  <si>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</si>
  <si>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</si>
  <si>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</si>
  <si>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</si>
  <si>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</si>
  <si>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</si>
  <si>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</si>
  <si>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</si>
  <si>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</si>
  <si>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</si>
  <si>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</si>
  <si>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</si>
  <si>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</si>
  <si>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</si>
  <si>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</si>
  <si>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</si>
  <si>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</si>
  <si>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</si>
  <si>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</si>
  <si>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</si>
  <si>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</si>
  <si>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</si>
  <si>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</si>
  <si>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</si>
  <si>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</si>
  <si>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</si>
  <si>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</si>
  <si>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</si>
  <si>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</si>
  <si>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</si>
  <si>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</si>
  <si>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</si>
  <si>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</si>
  <si>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</si>
  <si>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</si>
  <si>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</si>
  <si>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</si>
  <si>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</si>
  <si>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</si>
  <si>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</si>
  <si>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</si>
  <si>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</si>
  <si>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</si>
  <si>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</si>
  <si>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</si>
  <si>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</si>
  <si>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</si>
  <si>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</si>
  <si>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</si>
  <si>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</si>
  <si>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</si>
  <si>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</si>
  <si>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</si>
  <si>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</si>
  <si>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</si>
  <si>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</si>
  <si>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</si>
  <si>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</si>
  <si>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</si>
  <si>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</si>
  <si>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</si>
  <si>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</si>
  <si>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</si>
  <si>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</si>
  <si>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</si>
  <si>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</si>
  <si>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</si>
  <si>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</si>
  <si>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</si>
  <si>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</si>
  <si>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</si>
  <si>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</si>
  <si>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</si>
  <si>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</si>
  <si>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</si>
  <si>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</si>
  <si>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</si>
  <si>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</si>
  <si>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</si>
  <si>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</si>
  <si>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</si>
  <si>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</si>
  <si>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</si>
  <si>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</si>
  <si>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</si>
  <si>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</si>
  <si>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</si>
  <si>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</si>
  <si>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</si>
  <si>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</si>
  <si>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</si>
  <si>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</si>
  <si>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</si>
  <si>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</si>
  <si>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</si>
  <si>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</si>
  <si>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</si>
  <si>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</si>
  <si>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</si>
  <si>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</si>
  <si>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</si>
  <si>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</si>
  <si>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</si>
  <si>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</si>
  <si>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</si>
  <si>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</si>
  <si>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</si>
  <si>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</si>
  <si>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</si>
  <si>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</si>
  <si>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</si>
  <si>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</si>
  <si>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</si>
  <si>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</si>
  <si>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</si>
  <si>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</si>
  <si>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</si>
  <si>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</si>
  <si>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</si>
  <si>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</si>
  <si>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</si>
  <si>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</si>
  <si>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</si>
  <si>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</si>
  <si>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</si>
  <si>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</si>
  <si>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</si>
  <si>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</si>
  <si>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</si>
  <si>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</si>
  <si>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</si>
  <si>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</si>
  <si>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</si>
  <si>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</si>
  <si>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</si>
  <si>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</si>
  <si>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</si>
  <si>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</si>
  <si>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</si>
  <si>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</si>
  <si>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</si>
  <si>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</si>
  <si>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</si>
  <si>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</si>
  <si>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</si>
  <si>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</si>
  <si>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</si>
  <si>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</si>
  <si>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</si>
  <si>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</si>
  <si>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</si>
  <si>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</si>
  <si>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</si>
  <si>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</si>
  <si>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</si>
  <si>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</si>
  <si>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</si>
  <si>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</si>
  <si>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</si>
  <si>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</si>
  <si>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</si>
  <si>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</si>
  <si>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</si>
  <si>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</si>
  <si>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</si>
  <si>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</si>
  <si>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</si>
  <si>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</si>
  <si>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</si>
  <si>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</si>
  <si>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</si>
  <si>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</si>
  <si>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</si>
  <si>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</si>
  <si>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</si>
  <si>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</si>
  <si>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</si>
  <si>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</si>
  <si>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</si>
  <si>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</si>
  <si>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</si>
  <si>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</si>
  <si>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</si>
  <si>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</si>
  <si>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</si>
  <si>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</si>
  <si>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</si>
  <si>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</si>
  <si>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</si>
  <si>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</si>
  <si>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</si>
  <si>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</si>
  <si>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</si>
  <si>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</si>
  <si>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</si>
  <si>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</si>
  <si>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</si>
  <si>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</si>
  <si>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</si>
  <si>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</si>
  <si>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</si>
  <si>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</si>
  <si>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</si>
  <si>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</si>
  <si>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</si>
  <si>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</si>
  <si>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</si>
  <si>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</si>
  <si>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</si>
  <si>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</si>
  <si>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</si>
  <si>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</si>
  <si>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</si>
  <si>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</si>
  <si>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</si>
  <si>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</si>
  <si>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</si>
  <si>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</si>
  <si>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</si>
  <si>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</si>
  <si>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</si>
  <si>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</si>
  <si>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</si>
  <si>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</si>
  <si>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</si>
  <si>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</si>
  <si>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</si>
  <si>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</si>
  <si>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</si>
  <si>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</si>
  <si>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</si>
  <si>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</si>
  <si>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</si>
  <si>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</si>
  <si>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</si>
  <si>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</si>
  <si>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</si>
  <si>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</si>
  <si>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</si>
  <si>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</si>
  <si>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</si>
  <si>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</si>
  <si>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</si>
  <si>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</si>
  <si>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</si>
  <si>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</si>
  <si>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</si>
  <si>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</si>
  <si>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</si>
  <si>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</si>
  <si>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</si>
  <si>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</si>
  <si>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</si>
  <si>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</si>
  <si>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</si>
  <si>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</si>
  <si>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</si>
  <si>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</si>
  <si>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</si>
  <si>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</si>
  <si>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</si>
  <si>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</si>
  <si>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</si>
  <si>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</si>
  <si>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</si>
  <si>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</si>
  <si>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</si>
  <si>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</si>
  <si>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</si>
  <si>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</si>
  <si>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</si>
  <si>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</si>
  <si>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</si>
  <si>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</si>
  <si>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</si>
  <si>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</si>
  <si>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</si>
  <si>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</si>
  <si>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</si>
  <si>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</si>
  <si>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</si>
  <si>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</si>
  <si>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</si>
  <si>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</si>
  <si>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</si>
  <si>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</si>
  <si>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</si>
  <si>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</si>
  <si>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</si>
  <si>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</si>
  <si>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</si>
  <si>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</si>
  <si>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</si>
  <si>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</si>
  <si>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</si>
  <si>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</si>
  <si>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</si>
  <si>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</si>
  <si>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</si>
  <si>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</si>
  <si>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</si>
  <si>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</si>
  <si>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</si>
  <si>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</si>
  <si>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</si>
  <si>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</si>
  <si>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</si>
  <si>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</si>
  <si>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</si>
  <si>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</si>
  <si>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</si>
  <si>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</si>
  <si>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</si>
  <si>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</si>
  <si>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</si>
  <si>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</si>
  <si>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</si>
  <si>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</si>
  <si>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</si>
  <si>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</si>
  <si>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</si>
  <si>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</si>
  <si>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</si>
  <si>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</si>
  <si>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</si>
  <si>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</si>
  <si>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</si>
  <si>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</si>
  <si>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</si>
  <si>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</si>
  <si>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</si>
  <si>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</si>
  <si>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</si>
  <si>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</si>
  <si>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</si>
  <si>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</si>
  <si>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</si>
  <si>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</si>
  <si>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</si>
  <si>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</si>
  <si>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</si>
  <si>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</si>
  <si>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</si>
  <si>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</si>
  <si>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</si>
  <si>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</si>
  <si>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</si>
  <si>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</si>
  <si>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</si>
  <si>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</si>
  <si>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</si>
  <si>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</si>
  <si>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</si>
  <si>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</si>
  <si>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</si>
  <si>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</si>
  <si>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</si>
  <si>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</si>
  <si>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</si>
  <si>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</si>
  <si>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</si>
  <si>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</si>
  <si>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</si>
  <si>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</si>
  <si>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</si>
  <si>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</si>
  <si>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</si>
  <si>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</si>
  <si>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</si>
  <si>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</si>
  <si>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</si>
  <si>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</si>
  <si>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</si>
  <si>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</si>
  <si>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</si>
  <si>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</si>
  <si>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</si>
  <si>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</si>
  <si>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</si>
  <si>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</si>
  <si>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</si>
  <si>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</si>
  <si>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</si>
  <si>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</si>
  <si>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</si>
  <si>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</si>
  <si>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</si>
  <si>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</si>
  <si>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</si>
  <si>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</si>
  <si>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</si>
  <si>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</si>
  <si>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</si>
  <si>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</si>
  <si>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</si>
  <si>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</si>
  <si>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</si>
  <si>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</si>
  <si>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</si>
  <si>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</si>
  <si>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</si>
  <si>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</si>
  <si>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</si>
  <si>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</si>
  <si>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</si>
  <si>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</si>
  <si>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</si>
  <si>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</si>
  <si>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</si>
  <si>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</si>
  <si>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</si>
  <si>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</si>
  <si>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</si>
  <si>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</si>
  <si>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</si>
  <si>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</si>
  <si>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</si>
  <si>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</si>
  <si>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</si>
  <si>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</si>
  <si>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</si>
  <si>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</si>
  <si>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</si>
  <si>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</si>
  <si>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</si>
  <si>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</si>
  <si>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</si>
  <si>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</si>
  <si>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</si>
  <si>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</si>
  <si>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</si>
  <si>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</si>
  <si>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</si>
  <si>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</si>
  <si>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</si>
  <si>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</si>
  <si>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</si>
  <si>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</si>
  <si>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</si>
  <si>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</si>
  <si>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</si>
  <si>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</si>
  <si>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</si>
  <si>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</si>
  <si>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</si>
  <si>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</si>
  <si>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</si>
  <si>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</si>
  <si>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</si>
  <si>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</si>
  <si>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</si>
  <si>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</si>
  <si>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</si>
  <si>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</si>
  <si>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</si>
  <si>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</si>
  <si>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</si>
  <si>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</si>
  <si>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</si>
  <si>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</si>
  <si>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</si>
  <si>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</si>
  <si>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</si>
  <si>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</si>
  <si>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</si>
  <si>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</si>
  <si>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</si>
  <si>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</si>
  <si>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</si>
  <si>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</si>
  <si>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</si>
  <si>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</si>
  <si>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</si>
  <si>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</si>
  <si>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</si>
  <si>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</si>
  <si>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</si>
  <si>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</si>
  <si>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</si>
  <si>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</si>
  <si>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</si>
  <si>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</si>
  <si>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</si>
  <si>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</si>
  <si>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</si>
  <si>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</si>
  <si>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</si>
  <si>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</si>
  <si>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</si>
  <si>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</si>
  <si>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</si>
  <si>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</si>
  <si>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</si>
  <si>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</si>
  <si>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</si>
  <si>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</si>
  <si>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</si>
  <si>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</si>
  <si>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</si>
  <si>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</si>
  <si>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</si>
  <si>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</si>
  <si>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</si>
  <si>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</si>
  <si>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</si>
  <si>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</si>
  <si>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</si>
  <si>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</si>
  <si>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</si>
  <si>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</si>
  <si>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</si>
  <si>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</si>
  <si>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</si>
  <si>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</si>
  <si>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</si>
  <si>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</si>
  <si>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</si>
  <si>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</si>
  <si>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</si>
  <si>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</si>
  <si>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</si>
  <si>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</si>
  <si>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</si>
  <si>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</si>
  <si>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</si>
  <si>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</si>
  <si>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</si>
  <si>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</si>
  <si>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</si>
  <si>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</si>
  <si>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</si>
  <si>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</si>
  <si>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</si>
  <si>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</si>
  <si>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</si>
  <si>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</si>
  <si>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</si>
  <si>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</si>
  <si>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</si>
  <si>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</si>
  <si>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</si>
  <si>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</si>
  <si>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</si>
  <si>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</si>
  <si>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</si>
  <si>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</si>
  <si>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</si>
  <si>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</si>
  <si>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</si>
  <si>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</si>
  <si>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</si>
  <si>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</si>
  <si>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</si>
  <si>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</si>
  <si>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</si>
  <si>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</si>
  <si>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</si>
  <si>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</si>
  <si>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</si>
  <si>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</si>
  <si>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</si>
  <si>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</si>
  <si>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</si>
  <si>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</si>
  <si>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</si>
  <si>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</si>
  <si>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</si>
  <si>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</si>
  <si>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</si>
  <si>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</si>
  <si>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</si>
  <si>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</si>
  <si>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</si>
  <si>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</si>
  <si>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</si>
  <si>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</si>
  <si>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</si>
  <si>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</si>
  <si>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</si>
  <si>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</si>
  <si>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</si>
  <si>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</si>
  <si>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</si>
  <si>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</si>
  <si>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</si>
  <si>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</si>
  <si>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</si>
  <si>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</si>
  <si>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</si>
  <si>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</si>
  <si>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</si>
  <si>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</si>
  <si>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</si>
  <si>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</si>
  <si>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</si>
  <si>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</si>
  <si>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</si>
  <si>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</si>
  <si>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</si>
  <si>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</si>
  <si>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</si>
  <si>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</si>
  <si>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</si>
  <si>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</si>
  <si>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</si>
  <si>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</si>
  <si>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</si>
  <si>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</si>
  <si>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</si>
  <si>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</si>
  <si>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</si>
  <si>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</si>
  <si>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</si>
  <si>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</si>
  <si>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</si>
  <si>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</si>
  <si>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</si>
  <si>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</si>
  <si>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</si>
  <si>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</si>
  <si>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</si>
  <si>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</si>
  <si>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</si>
  <si>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</si>
  <si>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</si>
  <si>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</si>
  <si>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</si>
  <si>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</si>
  <si>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</si>
  <si>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</si>
  <si>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</si>
  <si>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</si>
  <si>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</si>
  <si>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</si>
  <si>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</si>
  <si>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</si>
  <si>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</si>
  <si>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</si>
  <si>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</si>
  <si>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</si>
  <si>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</si>
  <si>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</si>
  <si>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</si>
  <si>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</si>
  <si>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</si>
  <si>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</si>
  <si>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</si>
  <si>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</si>
  <si>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</si>
  <si>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</si>
  <si>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</si>
  <si>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</si>
  <si>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</si>
  <si>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</si>
  <si>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</si>
  <si>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</si>
  <si>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</si>
  <si>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</si>
  <si>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</si>
  <si>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</si>
  <si>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</si>
  <si>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</si>
  <si>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</si>
  <si>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</si>
  <si>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</si>
  <si>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</si>
  <si>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</si>
  <si>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</si>
  <si>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</si>
  <si>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</si>
  <si>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</si>
  <si>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</si>
  <si>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</si>
  <si>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</si>
  <si>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</si>
  <si>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</si>
  <si>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</si>
  <si>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</si>
  <si>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</si>
  <si>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</si>
  <si>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</si>
  <si>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</si>
  <si>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</si>
  <si>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</si>
  <si>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</si>
  <si>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</si>
  <si>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</si>
  <si>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</si>
  <si>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</si>
  <si>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</si>
  <si>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</si>
  <si>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</si>
  <si>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</si>
  <si>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</si>
  <si>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</si>
  <si>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</si>
  <si>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</si>
  <si>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</si>
  <si>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</si>
  <si>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</si>
  <si>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</si>
  <si>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</si>
  <si>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</si>
  <si>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</si>
  <si>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</si>
  <si>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</si>
  <si>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</si>
  <si>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</si>
  <si>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</si>
  <si>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</si>
  <si>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</si>
  <si>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</si>
  <si>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</si>
  <si>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</si>
  <si>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</si>
  <si>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</si>
  <si>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</si>
  <si>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</si>
  <si>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</si>
  <si>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</si>
  <si>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</si>
  <si>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</si>
  <si>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</si>
  <si>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</si>
  <si>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</si>
  <si>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</si>
  <si>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</si>
  <si>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</si>
  <si>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</si>
  <si>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</si>
  <si>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</si>
  <si>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</si>
  <si>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</si>
  <si>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</si>
  <si>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</si>
  <si>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</si>
  <si>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</si>
  <si>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</si>
  <si>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</si>
  <si>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</si>
  <si>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</si>
  <si>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</si>
  <si>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</si>
  <si>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</si>
  <si>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</si>
  <si>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</si>
  <si>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</si>
  <si>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</si>
  <si>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</si>
  <si>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</si>
  <si>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</si>
  <si>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</si>
  <si>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</si>
  <si>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</si>
  <si>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</si>
  <si>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</si>
  <si>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</si>
  <si>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</si>
  <si>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</si>
  <si>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</si>
  <si>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</si>
  <si>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</si>
  <si>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</si>
  <si>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</si>
  <si>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</si>
  <si>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</si>
  <si>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</si>
  <si>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</si>
  <si>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</si>
  <si>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</si>
  <si>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</si>
  <si>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</si>
  <si>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</si>
  <si>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</si>
  <si>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</si>
  <si>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</si>
  <si>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</si>
  <si>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</si>
  <si>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</si>
  <si>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</si>
  <si>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</si>
  <si>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</si>
  <si>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</si>
  <si>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</si>
  <si>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</si>
  <si>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</si>
  <si>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</si>
  <si>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</si>
  <si>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</si>
  <si>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</si>
  <si>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</si>
  <si>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</si>
  <si>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</si>
  <si>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</si>
  <si>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</si>
  <si>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</si>
  <si>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</si>
  <si>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</si>
  <si>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</si>
  <si>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</si>
  <si>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</si>
  <si>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</si>
  <si>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</si>
  <si>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</si>
  <si>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</si>
  <si>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</si>
  <si>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</si>
  <si>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</si>
  <si>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</si>
  <si>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</si>
  <si>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</si>
  <si>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</si>
  <si>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</si>
  <si>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</si>
  <si>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</si>
  <si>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</si>
  <si>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</si>
  <si>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</si>
  <si>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</si>
  <si>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</si>
  <si>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</si>
  <si>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</si>
  <si>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</si>
  <si>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</si>
  <si>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</si>
  <si>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</si>
  <si>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</si>
  <si>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</si>
  <si>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</si>
  <si>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</si>
  <si>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</si>
  <si>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</si>
  <si>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</si>
  <si>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</si>
  <si>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</si>
  <si>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</si>
  <si>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</si>
  <si>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</si>
  <si>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</si>
  <si>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</si>
  <si>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</si>
  <si>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</si>
  <si>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</si>
  <si>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</si>
  <si>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</si>
  <si>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</si>
  <si>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</si>
  <si>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</si>
  <si>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</si>
  <si>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</si>
  <si>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</si>
  <si>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</si>
  <si>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</si>
  <si>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</si>
  <si>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</si>
  <si>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</si>
  <si>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</si>
  <si>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</si>
  <si>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</si>
  <si>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</si>
  <si>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</si>
  <si>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</si>
  <si>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</si>
  <si>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</si>
  <si>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</si>
  <si>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</si>
  <si>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</si>
  <si>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</si>
  <si>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</si>
  <si>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</si>
  <si>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</si>
  <si>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</si>
  <si>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</si>
  <si>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</si>
  <si>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</si>
  <si>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</si>
  <si>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</si>
  <si>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</si>
  <si>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</si>
  <si>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</si>
  <si>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</si>
  <si>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</si>
  <si>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</si>
  <si>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</si>
  <si>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</si>
  <si>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</si>
  <si>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</si>
  <si>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</si>
  <si>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</si>
  <si>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</si>
  <si>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</si>
  <si>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</si>
  <si>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</si>
  <si>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</si>
  <si>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</si>
  <si>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</si>
  <si>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</si>
  <si>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</si>
  <si>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</si>
  <si>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</si>
  <si>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</si>
  <si>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</si>
  <si>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</si>
  <si>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</si>
  <si>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</si>
  <si>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</si>
  <si>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</si>
  <si>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</si>
  <si>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</si>
  <si>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</si>
  <si>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</si>
  <si>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</si>
  <si>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</si>
  <si>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</si>
  <si>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</si>
  <si>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</si>
  <si>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</si>
  <si>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</si>
  <si>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</si>
  <si>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</si>
  <si>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</si>
  <si>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</si>
  <si>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</si>
  <si>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</si>
  <si>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</si>
  <si>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</si>
  <si>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</si>
  <si>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</si>
  <si>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</si>
  <si>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</si>
  <si>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</si>
  <si>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</si>
  <si>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</si>
  <si>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</si>
  <si>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</si>
  <si>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</si>
  <si>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</si>
  <si>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</si>
  <si>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</si>
  <si>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</si>
  <si>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</si>
  <si>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</si>
  <si>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</si>
  <si>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</si>
  <si>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</si>
  <si>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</si>
  <si>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</si>
  <si>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</si>
  <si>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</si>
  <si>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</si>
  <si>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</si>
  <si>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</si>
  <si>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</si>
  <si>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</si>
  <si>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</si>
  <si>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</si>
  <si>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</si>
  <si>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</si>
  <si>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</si>
  <si>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</si>
  <si>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</si>
  <si>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</si>
  <si>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</si>
  <si>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</si>
  <si>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</si>
  <si>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</si>
  <si>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</si>
  <si>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</si>
  <si>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</si>
  <si>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</si>
  <si>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</si>
  <si>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</si>
  <si>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</si>
  <si>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</si>
  <si>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</si>
  <si>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</si>
  <si>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</si>
  <si>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</si>
  <si>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</si>
  <si>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</si>
  <si>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</si>
  <si>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</si>
  <si>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</si>
  <si>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</si>
  <si>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</si>
  <si>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</si>
  <si>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</si>
  <si>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</si>
  <si>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</si>
  <si>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</si>
  <si>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</si>
  <si>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</si>
  <si>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</si>
  <si>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</si>
  <si>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</si>
  <si>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</si>
  <si>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</si>
  <si>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</si>
  <si>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</si>
  <si>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</si>
  <si>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</si>
  <si>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</si>
  <si>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</si>
  <si>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</si>
  <si>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</si>
  <si>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</si>
  <si>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</si>
  <si>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</si>
  <si>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</si>
  <si>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</si>
  <si>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</si>
  <si>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</si>
  <si>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</si>
  <si>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</si>
  <si>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</si>
  <si>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</si>
  <si>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</si>
  <si>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</si>
  <si>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</si>
  <si>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</si>
  <si>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</si>
  <si>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</si>
  <si>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</si>
  <si>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</si>
  <si>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</si>
  <si>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</si>
  <si>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</si>
  <si>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</si>
  <si>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</si>
  <si>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</si>
  <si>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</si>
  <si>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</si>
  <si>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</si>
  <si>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</si>
  <si>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</si>
  <si>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</si>
  <si>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</si>
  <si>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</si>
  <si>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</si>
  <si>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</si>
  <si>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</si>
  <si>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</si>
  <si>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</si>
  <si>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</si>
  <si>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</si>
  <si>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</si>
  <si>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</si>
  <si>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</si>
  <si>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</si>
  <si>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</si>
  <si>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</si>
  <si>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</si>
  <si>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</si>
  <si>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</si>
  <si>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</si>
  <si>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</si>
  <si>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</si>
  <si>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</si>
  <si>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</si>
  <si>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</si>
  <si>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</si>
  <si>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</si>
  <si>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</si>
  <si>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</si>
  <si>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</si>
  <si>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</si>
  <si>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</si>
  <si>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</si>
  <si>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</si>
  <si>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</si>
  <si>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</si>
  <si>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</si>
  <si>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</si>
  <si>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</si>
  <si>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</si>
  <si>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</si>
  <si>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</si>
  <si>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</si>
  <si>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</si>
  <si>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</si>
  <si>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</si>
  <si>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</si>
  <si>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</si>
  <si>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</si>
  <si>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</si>
  <si>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</si>
  <si>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</si>
  <si>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</si>
  <si>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</si>
  <si>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</si>
  <si>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</si>
  <si>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</si>
  <si>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</si>
  <si>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</si>
  <si>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</si>
  <si>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</si>
  <si>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</si>
  <si>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</si>
  <si>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</si>
  <si>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</si>
  <si>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</si>
  <si>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</si>
  <si>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</si>
  <si>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</si>
  <si>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</si>
  <si>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</si>
  <si>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</si>
  <si>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</si>
  <si>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</si>
  <si>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</si>
  <si>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</si>
  <si>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</si>
  <si>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</si>
  <si>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</si>
  <si>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</si>
  <si>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</si>
  <si>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</si>
  <si>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</si>
  <si>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</si>
  <si>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</si>
  <si>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</si>
  <si>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</si>
  <si>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</si>
  <si>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</si>
  <si>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</si>
  <si>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</si>
  <si>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</si>
  <si>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</si>
  <si>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</si>
  <si>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</si>
  <si>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</si>
  <si>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</si>
  <si>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</si>
  <si>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</si>
  <si>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</si>
  <si>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</si>
  <si>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</si>
  <si>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</si>
  <si>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</si>
  <si>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</si>
  <si>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</si>
  <si>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</si>
  <si>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</si>
  <si>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</si>
  <si>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</si>
  <si>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</si>
  <si>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</si>
  <si>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</si>
  <si>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</si>
  <si>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</si>
  <si>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</si>
  <si>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</si>
  <si>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</si>
  <si>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</si>
  <si>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</si>
  <si>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</si>
  <si>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</si>
  <si>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</si>
  <si>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</si>
  <si>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</si>
  <si>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</si>
  <si>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</si>
  <si>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</si>
  <si>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</si>
  <si>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</si>
  <si>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</si>
  <si>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</si>
  <si>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</si>
  <si>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</si>
  <si>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</si>
  <si>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</si>
  <si>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</si>
  <si>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</si>
  <si>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</si>
  <si>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</si>
  <si>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</si>
  <si>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</si>
  <si>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</si>
  <si>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</si>
  <si>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</si>
  <si>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</si>
  <si>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</si>
  <si>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</si>
  <si>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</si>
  <si>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</si>
  <si>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</si>
  <si>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</si>
  <si>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</si>
  <si>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</si>
  <si>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</si>
  <si>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</si>
  <si>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</si>
  <si>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</si>
  <si>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</si>
  <si>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</si>
  <si>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</si>
  <si>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</si>
  <si>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</si>
  <si>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</si>
  <si>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</si>
  <si>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</si>
  <si>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</si>
  <si>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</si>
  <si>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</si>
  <si>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</si>
  <si>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</si>
  <si>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</si>
  <si>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</si>
  <si>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</si>
  <si>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</si>
  <si>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</si>
  <si>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</si>
  <si>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</si>
  <si>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</si>
  <si>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</si>
  <si>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</si>
  <si>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</si>
  <si>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</si>
  <si>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</si>
  <si>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</si>
  <si>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</si>
  <si>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</si>
  <si>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</si>
  <si>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</si>
  <si>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</si>
  <si>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</si>
  <si>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</si>
  <si>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</si>
  <si>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</si>
  <si>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</si>
  <si>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</si>
  <si>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</si>
  <si>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</si>
  <si>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</si>
  <si>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</si>
  <si>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</si>
  <si>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</si>
  <si>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</si>
  <si>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</si>
  <si>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</si>
  <si>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</si>
  <si>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</si>
  <si>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</si>
  <si>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</si>
  <si>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</si>
  <si>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</si>
  <si>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</si>
  <si>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</si>
  <si>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</si>
  <si>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</si>
  <si>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</si>
  <si>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</si>
  <si>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</si>
  <si>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</si>
  <si>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</si>
  <si>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</si>
  <si>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</si>
  <si>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</si>
  <si>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</si>
  <si>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</si>
  <si>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</si>
  <si>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</si>
  <si>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</si>
  <si>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</si>
  <si>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</si>
  <si>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</si>
  <si>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</si>
  <si>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</si>
  <si>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</si>
  <si>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</si>
  <si>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</si>
  <si>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</si>
  <si>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</si>
  <si>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</si>
  <si>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</si>
  <si>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</si>
  <si>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</si>
  <si>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</si>
  <si>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</si>
  <si>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</si>
  <si>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</si>
  <si>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</si>
  <si>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</si>
  <si>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</si>
  <si>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</si>
  <si>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</si>
  <si>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</si>
  <si>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</si>
  <si>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</si>
  <si>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</si>
  <si>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</si>
  <si>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</si>
  <si>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</si>
  <si>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</si>
  <si>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</si>
  <si>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</si>
  <si>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</si>
  <si>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</si>
  <si>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</si>
  <si>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</si>
  <si>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</si>
  <si>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</si>
  <si>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</si>
  <si>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</si>
  <si>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</si>
  <si>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</si>
  <si>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</si>
  <si>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</si>
  <si>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</si>
  <si>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</si>
  <si>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</si>
  <si>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</si>
  <si>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</si>
  <si>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</si>
  <si>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</si>
  <si>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</si>
  <si>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</si>
  <si>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</si>
  <si>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</si>
  <si>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</si>
  <si>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</si>
  <si>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</si>
  <si>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</si>
  <si>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</si>
  <si>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</si>
  <si>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</si>
  <si>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</si>
  <si>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</si>
  <si>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</si>
  <si>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</si>
  <si>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</si>
  <si>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</si>
  <si>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</si>
  <si>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</si>
  <si>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</si>
  <si>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</si>
  <si>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</si>
  <si>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</si>
  <si>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</si>
  <si>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</si>
  <si>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</si>
  <si>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</si>
  <si>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</si>
  <si>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</si>
  <si>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</si>
  <si>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</si>
  <si>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</si>
  <si>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</si>
  <si>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</si>
  <si>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</si>
  <si>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</si>
  <si>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</si>
  <si>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</si>
  <si>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</si>
  <si>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</si>
  <si>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</si>
  <si>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</si>
  <si>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</si>
  <si>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</si>
  <si>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</si>
  <si>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</si>
  <si>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</si>
  <si>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</si>
  <si>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</si>
  <si>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</si>
  <si>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</si>
  <si>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</si>
  <si>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</si>
  <si>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</si>
  <si>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</si>
  <si>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</si>
  <si>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</si>
  <si>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</si>
  <si>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</si>
  <si>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</si>
  <si>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</si>
  <si>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</si>
  <si>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</si>
  <si>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</si>
  <si>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</si>
  <si>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</si>
  <si>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</si>
  <si>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</si>
  <si>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</si>
  <si>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</si>
  <si>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</si>
  <si>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</si>
  <si>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</si>
  <si>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</si>
  <si>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</si>
  <si>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</si>
  <si>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</si>
  <si>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</si>
  <si>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</si>
  <si>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</si>
  <si>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</si>
  <si>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</si>
  <si>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</si>
  <si>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</si>
  <si>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</si>
  <si>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</si>
  <si>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</si>
  <si>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</si>
  <si>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</si>
  <si>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</si>
  <si>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</si>
  <si>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</si>
  <si>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</si>
  <si>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</si>
  <si>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</si>
  <si>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</si>
  <si>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</si>
  <si>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</si>
  <si>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</si>
  <si>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</si>
  <si>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</si>
  <si>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</si>
  <si>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</si>
  <si>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</si>
  <si>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</si>
  <si>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</si>
  <si>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</si>
  <si>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</si>
  <si>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</si>
  <si>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</si>
  <si>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</si>
  <si>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</si>
  <si>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</si>
  <si>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</si>
  <si>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</si>
  <si>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</si>
  <si>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</si>
  <si>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</si>
  <si>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</si>
  <si>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</si>
  <si>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</si>
  <si>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</si>
  <si>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</si>
  <si>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</si>
  <si>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</si>
  <si>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</si>
  <si>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</si>
  <si>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</si>
  <si>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</si>
  <si>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</si>
  <si>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</si>
  <si>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</si>
  <si>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</si>
  <si>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</si>
  <si>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</si>
  <si>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</si>
  <si>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</si>
  <si>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</si>
  <si>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</si>
  <si>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</si>
  <si>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</si>
  <si>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</si>
  <si>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</si>
  <si>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</si>
  <si>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</si>
  <si>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</si>
  <si>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</si>
  <si>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</si>
  <si>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</si>
  <si>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</si>
  <si>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</si>
  <si>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</si>
  <si>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</si>
  <si>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</si>
  <si>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</si>
  <si>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</si>
  <si>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</si>
  <si>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</si>
  <si>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</si>
  <si>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</si>
  <si>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</si>
  <si>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</si>
  <si>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</si>
  <si>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</si>
  <si>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</si>
  <si>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</si>
  <si>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</si>
  <si>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</si>
  <si>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</si>
  <si>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</si>
  <si>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</si>
  <si>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</si>
  <si>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</si>
  <si>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</si>
  <si>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</si>
  <si>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</si>
  <si>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</si>
  <si>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</si>
  <si>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</si>
  <si>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</si>
  <si>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</si>
  <si>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</si>
  <si>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</si>
  <si>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</si>
  <si>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</si>
  <si>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</si>
  <si>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</si>
  <si>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</si>
  <si>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</si>
  <si>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</si>
  <si>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</si>
  <si>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</si>
  <si>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</si>
  <si>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</si>
  <si>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</si>
  <si>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</si>
  <si>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</si>
  <si>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</si>
  <si>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</si>
  <si>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</si>
  <si>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</si>
  <si>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</si>
  <si>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</si>
  <si>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</si>
  <si>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</si>
  <si>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</si>
  <si>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</si>
  <si>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</si>
  <si>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</si>
  <si>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</si>
  <si>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</si>
  <si>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</si>
  <si>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</si>
  <si>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</si>
  <si>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</si>
  <si>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</si>
  <si>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</si>
  <si>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</si>
  <si>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</si>
  <si>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</si>
  <si>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</si>
  <si>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</si>
  <si>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</si>
  <si>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</si>
  <si>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</si>
  <si>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</si>
  <si>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</si>
  <si>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</si>
  <si>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</si>
  <si>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</si>
  <si>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</si>
  <si>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</si>
  <si>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</si>
  <si>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</si>
  <si>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</si>
  <si>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</si>
  <si>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</si>
  <si>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</si>
  <si>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</si>
  <si>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</si>
  <si>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</si>
  <si>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</si>
  <si>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</si>
  <si>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</si>
  <si>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</si>
  <si>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</si>
  <si>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</si>
  <si>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</si>
  <si>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</si>
  <si>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</si>
  <si>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</si>
  <si>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</si>
  <si>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</si>
  <si>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</si>
  <si>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</si>
  <si>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</si>
  <si>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</si>
  <si>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</si>
  <si>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</si>
  <si>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</si>
  <si>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</si>
  <si>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</si>
  <si>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</si>
  <si>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</si>
  <si>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</si>
  <si>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</si>
  <si>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</si>
  <si>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</si>
  <si>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</si>
  <si>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</si>
  <si>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</si>
  <si>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</si>
  <si>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</si>
  <si>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</si>
  <si>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</si>
  <si>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</si>
  <si>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</si>
  <si>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</si>
  <si>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</si>
  <si>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</si>
  <si>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</si>
  <si>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</si>
  <si>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</si>
  <si>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</si>
  <si>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</si>
  <si>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</si>
  <si>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</si>
  <si>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</si>
  <si>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</si>
  <si>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</si>
  <si>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</si>
  <si>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</si>
  <si>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</si>
  <si>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</si>
  <si>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</si>
  <si>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</si>
  <si>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</si>
  <si>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</si>
  <si>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</si>
  <si>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</si>
  <si>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</si>
  <si>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</si>
  <si>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</si>
  <si>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</si>
  <si>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</si>
  <si>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</si>
  <si>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</si>
  <si>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</si>
  <si>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</si>
  <si>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</si>
  <si>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</si>
  <si>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</si>
  <si>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</si>
  <si>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</si>
  <si>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</si>
  <si>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</si>
  <si>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</si>
  <si>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</si>
  <si>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</si>
  <si>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</si>
  <si>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</si>
  <si>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</si>
  <si>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</si>
  <si>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</si>
  <si>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</si>
  <si>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</si>
  <si>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</si>
  <si>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</si>
  <si>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</si>
  <si>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</si>
  <si>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</si>
  <si>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</si>
  <si>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</si>
  <si>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</si>
  <si>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</si>
  <si>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</si>
  <si>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</si>
  <si>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</si>
  <si>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</si>
  <si>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</si>
  <si>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</si>
  <si>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</si>
  <si>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</si>
  <si>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</si>
  <si>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</si>
  <si>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</si>
  <si>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</si>
  <si>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</si>
  <si>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</si>
  <si>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</si>
  <si>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</si>
  <si>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</si>
  <si>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</si>
  <si>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</si>
  <si>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</si>
  <si>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</si>
  <si>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</si>
  <si>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</si>
  <si>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</si>
  <si>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</si>
  <si>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</si>
  <si>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</si>
  <si>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</si>
  <si>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</si>
  <si>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</si>
  <si>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</si>
  <si>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</si>
  <si>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</si>
  <si>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</si>
  <si>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</si>
  <si>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</si>
  <si>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</si>
  <si>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</si>
  <si>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</si>
  <si>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</si>
  <si>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</si>
  <si>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</si>
  <si>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</si>
  <si>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</si>
  <si>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</si>
  <si>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</si>
  <si>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</si>
  <si>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</si>
  <si>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</si>
  <si>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</si>
  <si>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</si>
  <si>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</si>
  <si>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</si>
  <si>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</si>
  <si>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</si>
  <si>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</si>
  <si>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</si>
  <si>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</si>
  <si>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</si>
  <si>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</si>
  <si>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</si>
  <si>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</si>
  <si>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</si>
  <si>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</si>
  <si>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</si>
  <si>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</si>
  <si>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</si>
  <si>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</si>
  <si>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</si>
  <si>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</si>
  <si>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</si>
  <si>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</si>
  <si>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</si>
  <si>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</si>
  <si>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</si>
  <si>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</si>
  <si>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</si>
  <si>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</si>
  <si>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</si>
  <si>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</si>
  <si>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</si>
  <si>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</si>
  <si>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</si>
  <si>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</si>
  <si>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</si>
  <si>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</si>
  <si>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</si>
  <si>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</si>
  <si>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</si>
  <si>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</si>
  <si>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</si>
  <si>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</si>
  <si>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</si>
  <si>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</si>
  <si>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</si>
  <si>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</si>
  <si>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</si>
  <si>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</si>
  <si>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</si>
  <si>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</si>
  <si>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</si>
  <si>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</si>
  <si>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</si>
  <si>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</si>
  <si>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</si>
  <si>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</si>
  <si>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</si>
  <si>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</si>
  <si>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</si>
  <si>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</si>
  <si>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</si>
  <si>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</si>
  <si>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</si>
  <si>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</si>
  <si>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</si>
  <si>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</si>
  <si>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</si>
  <si>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</si>
  <si>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</si>
  <si>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</si>
  <si>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</si>
  <si>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</si>
  <si>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</si>
  <si>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</si>
  <si>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</si>
  <si>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</si>
  <si>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</si>
  <si>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</si>
  <si>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</si>
  <si>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</si>
  <si>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</si>
  <si>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</si>
  <si>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</si>
  <si>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</si>
  <si>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</si>
  <si>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</si>
  <si>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</si>
  <si>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</si>
  <si>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</si>
  <si>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</si>
  <si>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</si>
  <si>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</si>
  <si>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</si>
  <si>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</si>
  <si>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</si>
  <si>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</si>
  <si>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</si>
  <si>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</si>
  <si>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</si>
  <si>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</si>
  <si>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</si>
  <si>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</si>
  <si>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</si>
  <si>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</si>
  <si>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</si>
  <si>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</si>
  <si>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</si>
  <si>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</si>
  <si>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</si>
  <si>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</si>
  <si>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</si>
  <si>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</si>
  <si>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</si>
  <si>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</si>
  <si>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</si>
  <si>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</si>
  <si>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</si>
  <si>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</si>
  <si>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</si>
  <si>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</si>
  <si>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</si>
  <si>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</si>
  <si>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</si>
  <si>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</si>
  <si>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</si>
  <si>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</si>
  <si>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</si>
  <si>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</si>
  <si>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</si>
  <si>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</si>
  <si>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</si>
  <si>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</si>
  <si>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</si>
  <si>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</si>
  <si>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</si>
  <si>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</si>
  <si>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</si>
  <si>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</si>
  <si>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</si>
  <si>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</si>
  <si>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</si>
  <si>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</si>
  <si>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</si>
  <si>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</si>
  <si>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</si>
  <si>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</si>
  <si>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</si>
  <si>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</si>
  <si>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</si>
  <si>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</si>
  <si>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</si>
  <si>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</si>
  <si>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</si>
  <si>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</si>
  <si>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</si>
  <si>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</si>
  <si>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</si>
  <si>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</si>
  <si>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</si>
  <si>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</si>
  <si>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</si>
  <si>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</si>
  <si>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</si>
  <si>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</si>
  <si>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</si>
  <si>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</si>
  <si>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</si>
  <si>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</si>
  <si>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</si>
  <si>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</si>
  <si>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</si>
  <si>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</si>
  <si>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</si>
  <si>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</si>
  <si>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</si>
  <si>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</si>
  <si>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</si>
  <si>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</si>
  <si>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</si>
  <si>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</si>
  <si>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</si>
  <si>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</si>
  <si>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</si>
  <si>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</si>
  <si>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</si>
  <si>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</si>
  <si>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</si>
  <si>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</si>
  <si>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</si>
  <si>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</si>
  <si>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</si>
  <si>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</si>
  <si>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</si>
  <si>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</si>
  <si>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</si>
  <si>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</si>
  <si>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</si>
  <si>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</si>
  <si>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</si>
  <si>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</si>
  <si>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</si>
  <si>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</si>
  <si>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</si>
  <si>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</si>
  <si>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</si>
  <si>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</si>
  <si>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</si>
  <si>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</si>
  <si>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</si>
  <si>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</si>
  <si>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</si>
  <si>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</si>
  <si>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</si>
  <si>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</si>
  <si>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</si>
  <si>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</si>
  <si>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</si>
  <si>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</si>
  <si>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</si>
  <si>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</si>
  <si>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</si>
  <si>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</si>
  <si>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</si>
  <si>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</si>
  <si>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</si>
  <si>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</si>
  <si>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</si>
  <si>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</si>
  <si>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</si>
  <si>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</si>
  <si>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</si>
  <si>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</si>
  <si>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</si>
  <si>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</si>
  <si>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</si>
  <si>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</si>
  <si>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</si>
  <si>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</si>
  <si>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</si>
  <si>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</si>
  <si>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</si>
  <si>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</si>
  <si>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</si>
  <si>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</si>
  <si>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</si>
  <si>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</si>
  <si>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</si>
  <si>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</si>
  <si>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</si>
  <si>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</si>
  <si>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</si>
  <si>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</si>
  <si>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</si>
  <si>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</si>
  <si>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</si>
  <si>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</si>
  <si>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</si>
  <si>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</si>
  <si>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</si>
  <si>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</si>
  <si>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</si>
  <si>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</si>
  <si>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</si>
  <si>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</si>
  <si>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</si>
  <si>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</si>
  <si>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</si>
  <si>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</si>
  <si>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</si>
  <si>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</si>
  <si>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</si>
  <si>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</si>
  <si>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</si>
  <si>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</si>
  <si>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</si>
  <si>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</si>
  <si>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</si>
  <si>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</si>
  <si>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</si>
  <si>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</si>
  <si>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</si>
  <si>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</si>
  <si>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</si>
  <si>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</si>
  <si>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</si>
  <si>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</si>
  <si>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</si>
  <si>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</si>
  <si>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</si>
  <si>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</si>
  <si>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</si>
  <si>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</si>
  <si>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</si>
  <si>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</si>
  <si>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</si>
  <si>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</si>
  <si>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</si>
  <si>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</si>
  <si>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</si>
  <si>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</si>
  <si>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</si>
  <si>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</si>
  <si>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</si>
  <si>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</si>
  <si>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</si>
  <si>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</si>
  <si>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</si>
  <si>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</si>
  <si>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</si>
  <si>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</si>
  <si>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</si>
  <si>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</si>
  <si>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</si>
  <si>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</si>
  <si>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</si>
  <si>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</si>
  <si>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</si>
  <si>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</si>
  <si>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</si>
  <si>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</si>
  <si>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</si>
  <si>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</si>
  <si>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</si>
  <si>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</si>
  <si>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</si>
  <si>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</si>
  <si>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</si>
  <si>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</si>
  <si>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</si>
  <si>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</si>
  <si>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</si>
  <si>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</si>
  <si>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</si>
  <si>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</si>
  <si>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</si>
  <si>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</si>
  <si>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</si>
  <si>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</si>
  <si>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</si>
  <si>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</si>
  <si>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</si>
  <si>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</si>
  <si>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</si>
  <si>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</si>
  <si>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</si>
  <si>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</si>
  <si>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</si>
  <si>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</si>
  <si>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</si>
  <si>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</si>
  <si>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</si>
  <si>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</si>
  <si>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</si>
  <si>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</si>
  <si>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</si>
  <si>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</si>
  <si>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</si>
  <si>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</si>
  <si>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</si>
  <si>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</si>
  <si>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</si>
  <si>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</si>
  <si>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</si>
  <si>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</si>
  <si>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</si>
  <si>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</si>
  <si>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</si>
  <si>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</si>
  <si>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</si>
  <si>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</si>
  <si>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</si>
  <si>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</si>
  <si>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</si>
  <si>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</si>
  <si>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</si>
  <si>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</si>
  <si>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</si>
  <si>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</si>
  <si>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</si>
  <si>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</si>
  <si>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</si>
  <si>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</si>
  <si>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</si>
  <si>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</si>
  <si>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</si>
  <si>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</si>
  <si>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</si>
  <si>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</si>
  <si>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</si>
  <si>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</si>
  <si>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</si>
  <si>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</si>
  <si>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</si>
  <si>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</si>
  <si>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</si>
  <si>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</si>
  <si>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</si>
  <si>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</si>
  <si>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</si>
  <si>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</si>
  <si>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</si>
  <si>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</si>
  <si>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</si>
  <si>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</si>
  <si>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</si>
  <si>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</si>
  <si>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</si>
  <si>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</si>
  <si>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</si>
  <si>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</si>
  <si>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</si>
  <si>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</si>
  <si>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</si>
  <si>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</si>
  <si>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</si>
  <si>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</si>
  <si>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</si>
  <si>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</si>
  <si>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</si>
  <si>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</si>
  <si>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</si>
  <si>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</si>
  <si>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</si>
  <si>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</si>
  <si>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</si>
  <si>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</si>
  <si>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</si>
  <si>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</si>
  <si>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</si>
  <si>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</si>
  <si>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</si>
  <si>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</si>
  <si>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</si>
  <si>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</si>
  <si>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</si>
  <si>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</si>
  <si>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</si>
  <si>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</si>
  <si>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</si>
  <si>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</si>
  <si>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</si>
  <si>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</si>
  <si>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</si>
  <si>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</si>
  <si>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</si>
  <si>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</si>
  <si>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</si>
  <si>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</si>
  <si>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</si>
  <si>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</si>
  <si>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</si>
  <si>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</si>
  <si>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</si>
  <si>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</si>
  <si>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</si>
  <si>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</si>
  <si>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</si>
  <si>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</si>
  <si>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</si>
  <si>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</si>
  <si>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</si>
  <si>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</si>
  <si>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</si>
  <si>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</si>
  <si>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</si>
  <si>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</si>
  <si>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</si>
  <si>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</si>
  <si>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</si>
  <si>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</si>
  <si>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</si>
  <si>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</si>
  <si>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</si>
  <si>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</si>
  <si>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</si>
  <si>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</si>
  <si>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</si>
  <si>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</si>
  <si>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</si>
  <si>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</si>
  <si>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</si>
  <si>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</si>
  <si>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</si>
  <si>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</si>
  <si>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</si>
  <si>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</si>
  <si>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</si>
  <si>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</si>
  <si>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</si>
  <si>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</si>
  <si>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</si>
  <si>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</si>
  <si>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</si>
  <si>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</si>
  <si>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</si>
  <si>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</si>
  <si>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</si>
  <si>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</si>
  <si>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</si>
  <si>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</si>
  <si>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</si>
  <si>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</si>
  <si>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</si>
  <si>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</si>
  <si>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</si>
  <si>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</si>
  <si>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</si>
  <si>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</si>
  <si>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</si>
  <si>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</si>
  <si>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</si>
  <si>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</si>
  <si>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</si>
  <si>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</si>
  <si>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</si>
  <si>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</si>
  <si>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</si>
  <si>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</si>
  <si>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</si>
  <si>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</si>
  <si>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</si>
  <si>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</si>
  <si>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</si>
  <si>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</si>
  <si>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</si>
  <si>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</si>
  <si>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</si>
  <si>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</si>
  <si>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</si>
  <si>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</si>
  <si>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</si>
  <si>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</si>
  <si>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</si>
  <si>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</si>
  <si>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</si>
  <si>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</si>
  <si>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</si>
  <si>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</si>
  <si>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</si>
  <si>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</si>
  <si>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</si>
  <si>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</si>
  <si>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</si>
  <si>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</si>
  <si>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</si>
  <si>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</si>
  <si>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</si>
  <si>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</si>
  <si>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</si>
  <si>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</si>
  <si>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</si>
  <si>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</si>
  <si>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</si>
  <si>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</si>
  <si>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</si>
  <si>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</si>
  <si>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</si>
  <si>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</si>
  <si>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</si>
  <si>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</si>
  <si>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</si>
  <si>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</si>
  <si>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</si>
  <si>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</si>
  <si>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</si>
  <si>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</si>
  <si>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</si>
  <si>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</si>
  <si>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</si>
  <si>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</si>
  <si>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</si>
  <si>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</si>
  <si>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</si>
  <si>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</si>
  <si>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</si>
  <si>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</si>
  <si>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</si>
  <si>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</si>
  <si>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</si>
  <si>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</si>
  <si>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</si>
  <si>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</si>
  <si>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</si>
  <si>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</si>
  <si>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</si>
  <si>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</si>
  <si>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</si>
  <si>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</si>
  <si>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</si>
  <si>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</si>
  <si>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</si>
  <si>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</si>
  <si>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</si>
  <si>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</si>
  <si>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</si>
  <si>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</si>
  <si>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</si>
  <si>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</si>
  <si>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</si>
  <si>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</si>
  <si>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</si>
  <si>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</si>
  <si>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</si>
  <si>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</si>
  <si>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</si>
  <si>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</si>
  <si>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</si>
  <si>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</si>
  <si>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</si>
  <si>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</si>
  <si>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</si>
  <si>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</si>
  <si>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</si>
  <si>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</si>
  <si>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</si>
  <si>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</si>
  <si>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</si>
  <si>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</si>
  <si>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</si>
  <si>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</si>
  <si>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</si>
  <si>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</si>
  <si>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</si>
  <si>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</si>
  <si>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</si>
  <si>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</si>
  <si>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</si>
  <si>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</si>
  <si>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</si>
  <si>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</si>
  <si>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</si>
  <si>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</si>
  <si>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</si>
  <si>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</si>
  <si>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</si>
  <si>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</si>
  <si>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</si>
  <si>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</si>
  <si>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</si>
  <si>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</si>
  <si>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</si>
  <si>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</si>
  <si>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</si>
  <si>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</si>
  <si>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</si>
  <si>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</si>
  <si>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</si>
  <si>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</si>
  <si>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</si>
  <si>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</si>
  <si>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</si>
  <si>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</si>
  <si>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</si>
  <si>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</si>
  <si>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</si>
  <si>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</si>
  <si>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</si>
  <si>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</si>
  <si>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</si>
  <si>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</si>
  <si>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</si>
  <si>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</si>
  <si>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</si>
  <si>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</si>
  <si>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</si>
  <si>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</si>
  <si>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</si>
  <si>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</si>
  <si>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</si>
  <si>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</si>
  <si>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</si>
  <si>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</si>
  <si>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</si>
  <si>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</si>
  <si>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</si>
  <si>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</si>
  <si>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</si>
  <si>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</si>
  <si>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</si>
  <si>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</si>
  <si>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</si>
  <si>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</si>
  <si>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</si>
  <si>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</si>
  <si>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</si>
  <si>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</si>
  <si>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</si>
  <si>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</si>
  <si>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</si>
  <si>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</si>
  <si>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</si>
  <si>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</si>
  <si>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</si>
  <si>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</si>
  <si>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</si>
  <si>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</si>
  <si>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</si>
  <si>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</si>
  <si>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</si>
  <si>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</si>
  <si>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</si>
  <si>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</si>
  <si>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</si>
  <si>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</si>
  <si>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</si>
  <si>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</si>
  <si>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</si>
  <si>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</si>
  <si>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</si>
  <si>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</si>
  <si>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</si>
  <si>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</si>
  <si>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</si>
  <si>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</si>
  <si>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</si>
  <si>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</si>
  <si>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</si>
  <si>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</si>
  <si>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</si>
  <si>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</si>
  <si>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</si>
  <si>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</si>
  <si>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</si>
  <si>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</si>
  <si>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</si>
  <si>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</si>
  <si>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</si>
  <si>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</si>
  <si>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</si>
  <si>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</si>
  <si>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</si>
  <si>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</si>
  <si>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</si>
  <si>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</si>
  <si>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</si>
  <si>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</si>
  <si>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</si>
  <si>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</si>
  <si>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</si>
  <si>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</si>
  <si>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</si>
  <si>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</si>
  <si>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</si>
  <si>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</si>
  <si>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</si>
  <si>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</si>
  <si>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</si>
  <si>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</si>
  <si>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</si>
  <si>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</si>
  <si>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</si>
  <si>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</si>
  <si>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</si>
  <si>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</si>
  <si>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</si>
  <si>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</si>
  <si>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</si>
  <si>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</si>
  <si>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</si>
  <si>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</si>
  <si>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</si>
  <si>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</si>
  <si>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</si>
  <si>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</si>
  <si>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</si>
  <si>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</si>
  <si>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</si>
  <si>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</si>
  <si>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</si>
  <si>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</si>
  <si>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</si>
  <si>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</si>
  <si>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</si>
  <si>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</si>
  <si>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</si>
  <si>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</si>
  <si>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</si>
  <si>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</si>
  <si>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</si>
  <si>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</si>
  <si>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</si>
  <si>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</si>
  <si>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</si>
  <si>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</si>
  <si>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</si>
  <si>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</si>
  <si>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</si>
  <si>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</si>
  <si>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</si>
  <si>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</si>
  <si>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</si>
  <si>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</si>
  <si>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</si>
  <si>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</si>
  <si>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</si>
  <si>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</si>
  <si>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</si>
  <si>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</si>
  <si>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</si>
  <si>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</si>
  <si>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</si>
  <si>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</si>
  <si>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</si>
  <si>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</si>
  <si>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</si>
  <si>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</si>
  <si>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</si>
  <si>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</si>
  <si>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</si>
  <si>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</si>
  <si>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</si>
  <si>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</si>
  <si>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</si>
  <si>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</si>
  <si>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</si>
  <si>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</si>
  <si>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</si>
  <si>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</si>
  <si>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</si>
  <si>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</si>
  <si>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</si>
  <si>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</si>
  <si>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</si>
  <si>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</si>
  <si>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</si>
  <si>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</si>
  <si>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</si>
  <si>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</si>
  <si>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</si>
  <si>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</si>
  <si>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</si>
  <si>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</si>
  <si>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</si>
  <si>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</si>
  <si>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</si>
  <si>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</si>
  <si>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</si>
  <si>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</si>
  <si>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</si>
  <si>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</si>
  <si>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</si>
  <si>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</si>
  <si>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</si>
  <si>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</si>
  <si>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</si>
  <si>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</si>
  <si>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</si>
  <si>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</si>
  <si>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</si>
  <si>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</si>
  <si>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</si>
  <si>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</si>
  <si>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</si>
  <si>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</si>
  <si>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</si>
  <si>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</si>
  <si>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</si>
  <si>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</si>
  <si>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</si>
  <si>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</si>
  <si>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</si>
  <si>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</si>
  <si>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</si>
  <si>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</si>
  <si>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</si>
  <si>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</si>
  <si>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</si>
  <si>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</si>
  <si>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</si>
  <si>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</si>
  <si>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</si>
  <si>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</si>
  <si>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</si>
  <si>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</si>
  <si>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</si>
  <si>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</si>
  <si>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</si>
  <si>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</si>
  <si>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</si>
  <si>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</si>
  <si>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</si>
  <si>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</si>
  <si>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</si>
  <si>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</si>
  <si>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</si>
  <si>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</si>
  <si>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</si>
  <si>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</si>
  <si>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</si>
  <si>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</si>
  <si>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</si>
  <si>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</si>
  <si>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</si>
  <si>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</si>
  <si>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</si>
  <si>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</si>
  <si>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</si>
  <si>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</si>
  <si>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</si>
  <si>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</si>
  <si>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</si>
  <si>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</si>
  <si>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</si>
  <si>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</si>
  <si>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</si>
  <si>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</si>
  <si>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</si>
  <si>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</si>
  <si>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</si>
  <si>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</si>
  <si>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</si>
  <si>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</si>
  <si>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</si>
  <si>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</si>
  <si>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</si>
  <si>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</si>
  <si>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</si>
  <si>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</si>
  <si>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</si>
  <si>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</si>
  <si>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</si>
  <si>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</si>
  <si>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</si>
  <si>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</si>
  <si>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</si>
  <si>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</si>
  <si>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</si>
  <si>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</si>
  <si>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</si>
  <si>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</si>
  <si>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</si>
  <si>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</si>
  <si>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</si>
  <si>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</si>
  <si>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</si>
  <si>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</si>
  <si>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</si>
  <si>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</si>
  <si>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</si>
  <si>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</si>
  <si>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</si>
  <si>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</si>
  <si>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</si>
  <si>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</si>
  <si>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</si>
  <si>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</si>
  <si>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</si>
  <si>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</si>
  <si>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</si>
  <si>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</si>
  <si>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</si>
  <si>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</si>
  <si>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</si>
  <si>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</si>
  <si>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</si>
  <si>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</si>
  <si>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</si>
  <si>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</si>
  <si>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</si>
  <si>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</si>
  <si>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</si>
  <si>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</si>
  <si>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</si>
  <si>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</si>
  <si>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</si>
  <si>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</si>
  <si>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</si>
  <si>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</si>
  <si>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</si>
  <si>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</si>
  <si>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</si>
  <si>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</si>
  <si>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</si>
  <si>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</si>
  <si>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</si>
  <si>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</si>
  <si>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</si>
  <si>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</si>
  <si>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</si>
  <si>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</si>
  <si>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</si>
  <si>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</si>
  <si>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</si>
  <si>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</si>
  <si>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</si>
  <si>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</si>
  <si>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</si>
  <si>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</si>
  <si>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</si>
  <si>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</si>
  <si>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</si>
  <si>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</si>
  <si>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</si>
  <si>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</si>
  <si>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</si>
  <si>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</si>
  <si>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</si>
  <si>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</si>
  <si>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</si>
  <si>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</si>
  <si>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</si>
  <si>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</si>
  <si>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</si>
  <si>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</si>
  <si>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</si>
  <si>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</si>
  <si>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</si>
  <si>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</si>
  <si>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</si>
  <si>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</si>
  <si>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</si>
  <si>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</si>
  <si>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</si>
  <si>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</si>
  <si>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</si>
  <si>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</si>
  <si>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</si>
  <si>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</si>
  <si>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</si>
  <si>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</si>
  <si>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</si>
  <si>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</si>
  <si>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</si>
  <si>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</si>
  <si>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</si>
  <si>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</si>
  <si>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</si>
  <si>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</si>
  <si>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</si>
  <si>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</si>
  <si>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</si>
  <si>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</si>
  <si>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</si>
  <si>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</si>
  <si>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</si>
  <si>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</si>
  <si>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</si>
  <si>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</si>
  <si>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</si>
  <si>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</si>
  <si>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</si>
  <si>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</si>
  <si>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</si>
  <si>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</si>
  <si>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</si>
  <si>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</si>
  <si>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</si>
  <si>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</si>
  <si>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</si>
  <si>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</si>
  <si>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</si>
  <si>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</si>
  <si>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</si>
  <si>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</si>
  <si>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</si>
  <si>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</si>
  <si>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</si>
  <si>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</si>
  <si>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</si>
  <si>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</si>
  <si>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</si>
  <si>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</si>
  <si>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</si>
  <si>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</si>
  <si>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</si>
  <si>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</si>
  <si>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</si>
  <si>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</si>
  <si>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</si>
  <si>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</si>
  <si>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</si>
  <si>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</si>
  <si>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</si>
  <si>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</si>
  <si>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</si>
  <si>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</si>
  <si>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</si>
  <si>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</si>
  <si>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</si>
  <si>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</si>
  <si>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</si>
  <si>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</si>
  <si>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</si>
  <si>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</si>
  <si>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</si>
  <si>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</si>
  <si>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</si>
  <si>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</si>
  <si>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</si>
  <si>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</si>
  <si>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</si>
  <si>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</si>
  <si>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</si>
  <si>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</si>
  <si>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</si>
  <si>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</si>
  <si>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</si>
  <si>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</si>
  <si>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</si>
  <si>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</si>
  <si>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</si>
  <si>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</si>
  <si>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</si>
  <si>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</si>
  <si>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</si>
  <si>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</si>
  <si>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</si>
  <si>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</si>
  <si>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</si>
  <si>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</si>
  <si>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</si>
  <si>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</si>
  <si>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</si>
  <si>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</si>
  <si>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</si>
  <si>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</si>
  <si>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</si>
  <si>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</si>
  <si>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</si>
  <si>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</si>
  <si>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</si>
  <si>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</si>
  <si>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</si>
  <si>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</si>
  <si>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</si>
  <si>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</si>
  <si>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</si>
  <si>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</si>
  <si>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</si>
  <si>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</si>
  <si>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</si>
  <si>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</si>
  <si>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</si>
  <si>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</si>
  <si>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</si>
  <si>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</si>
  <si>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</si>
  <si>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</si>
  <si>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</si>
  <si>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</si>
  <si>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</si>
  <si>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</si>
  <si>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</si>
  <si>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</si>
  <si>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</si>
  <si>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</si>
  <si>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</si>
  <si>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</si>
  <si>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</si>
  <si>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</si>
  <si>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</si>
  <si>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</si>
  <si>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</si>
  <si>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</si>
  <si>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</si>
  <si>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</si>
  <si>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</si>
  <si>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</si>
  <si>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</si>
  <si>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</si>
  <si>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</si>
  <si>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</si>
  <si>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</si>
  <si>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</si>
  <si>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</si>
  <si>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</si>
  <si>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</si>
  <si>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</si>
  <si>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</si>
  <si>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</si>
  <si>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</si>
  <si>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</si>
  <si>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</si>
  <si>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</si>
  <si>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</si>
  <si>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</si>
  <si>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</si>
  <si>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</si>
  <si>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</si>
  <si>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</si>
  <si>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</si>
  <si>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</si>
  <si>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</si>
  <si>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</si>
  <si>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</si>
  <si>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</si>
  <si>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</si>
  <si>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</si>
  <si>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</si>
  <si>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</si>
  <si>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</si>
  <si>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</si>
  <si>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</si>
  <si>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</si>
  <si>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</si>
  <si>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</si>
  <si>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</si>
  <si>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</si>
  <si>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</si>
  <si>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</si>
  <si>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</si>
  <si>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</si>
  <si>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</si>
  <si>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</si>
  <si>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</si>
  <si>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</si>
  <si>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</si>
  <si>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</si>
  <si>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</si>
  <si>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</si>
  <si>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</si>
  <si>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</si>
  <si>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</si>
  <si>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</si>
  <si>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</si>
  <si>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</si>
  <si>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</si>
  <si>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</si>
  <si>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</si>
  <si>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</si>
  <si>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</si>
  <si>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</si>
  <si>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</si>
  <si>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</si>
  <si>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</si>
  <si>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</si>
  <si>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</si>
  <si>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</si>
  <si>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</si>
  <si>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</si>
  <si>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</si>
  <si>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</si>
  <si>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</si>
  <si>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</si>
  <si>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</si>
  <si>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</si>
  <si>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</si>
  <si>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</si>
  <si>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</si>
  <si>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</si>
  <si>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</si>
  <si>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</si>
  <si>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</si>
  <si>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</si>
  <si>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</si>
  <si>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</si>
  <si>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</si>
  <si>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</si>
  <si>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</si>
  <si>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</si>
  <si>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</si>
  <si>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</si>
  <si>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</si>
  <si>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</si>
  <si>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</si>
  <si>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</si>
  <si>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</si>
  <si>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</si>
  <si>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</si>
  <si>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</si>
  <si>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</si>
  <si>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</si>
  <si>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</si>
  <si>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</si>
  <si>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</si>
  <si>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</si>
  <si>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</si>
  <si>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</si>
  <si>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</si>
  <si>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</si>
  <si>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</si>
  <si>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</si>
  <si>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</si>
  <si>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</si>
  <si>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</si>
  <si>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</si>
  <si>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</si>
  <si>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</si>
  <si>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</si>
  <si>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</si>
  <si>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</si>
  <si>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</si>
  <si>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</si>
  <si>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</si>
  <si>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</si>
  <si>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</si>
  <si>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</si>
  <si>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</si>
  <si>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</si>
  <si>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</si>
  <si>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</si>
  <si>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</si>
  <si>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</si>
  <si>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</si>
  <si>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</si>
  <si>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</si>
  <si>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</si>
  <si>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</si>
  <si>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</si>
  <si>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</si>
  <si>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</si>
  <si>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</si>
  <si>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</si>
  <si>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</si>
  <si>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</si>
  <si>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</si>
  <si>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</si>
  <si>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</si>
  <si>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</si>
  <si>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</si>
  <si>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</si>
  <si>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</si>
  <si>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</si>
  <si>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</si>
  <si>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</si>
  <si>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</si>
  <si>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</si>
  <si>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</si>
  <si>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</si>
  <si>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</si>
  <si>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</si>
  <si>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</si>
  <si>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</si>
  <si>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</si>
  <si>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</si>
  <si>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</si>
  <si>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</si>
  <si>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</si>
  <si>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</si>
  <si>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</si>
  <si>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</si>
  <si>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</si>
  <si>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</si>
  <si>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</si>
  <si>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</si>
  <si>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</si>
  <si>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</si>
  <si>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</si>
  <si>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</si>
  <si>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</si>
  <si>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</si>
  <si>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</si>
  <si>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</si>
  <si>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</si>
  <si>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</si>
  <si>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</si>
  <si>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</si>
  <si>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</si>
  <si>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</si>
  <si>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</si>
  <si>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</si>
  <si>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</si>
  <si>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</si>
  <si>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</si>
  <si>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</si>
  <si>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</si>
  <si>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</si>
  <si>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</si>
  <si>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</si>
  <si>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</si>
  <si>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</si>
  <si>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</si>
  <si>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</si>
  <si>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</si>
  <si>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</si>
  <si>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</si>
  <si>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</si>
  <si>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</si>
  <si>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</si>
  <si>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</si>
  <si>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</si>
  <si>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</si>
  <si>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</si>
  <si>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</si>
  <si>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</si>
  <si>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</si>
  <si>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</si>
  <si>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</si>
  <si>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</si>
  <si>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</si>
  <si>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</si>
  <si>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</si>
  <si>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</si>
  <si>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</si>
  <si>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</si>
  <si>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</si>
  <si>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</si>
  <si>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</si>
  <si>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</si>
  <si>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</si>
  <si>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</si>
  <si>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</si>
  <si>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</si>
  <si>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</si>
  <si>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</si>
  <si>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</si>
  <si>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</si>
  <si>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</si>
  <si>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</si>
  <si>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</si>
  <si>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</si>
  <si>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</si>
  <si>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</si>
  <si>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</si>
  <si>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</si>
  <si>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</si>
  <si>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</si>
  <si>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</si>
  <si>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</si>
  <si>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</si>
  <si>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</si>
  <si>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</si>
  <si>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</si>
  <si>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</si>
  <si>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</si>
  <si>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</si>
  <si>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</si>
  <si>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</si>
  <si>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</si>
  <si>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</si>
  <si>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</si>
  <si>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</si>
  <si>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</si>
  <si>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</si>
  <si>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</si>
  <si>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</si>
  <si>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</si>
  <si>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</si>
  <si>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</si>
  <si>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</si>
  <si>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</si>
  <si>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</si>
  <si>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</si>
  <si>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</si>
  <si>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</si>
  <si>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</si>
  <si>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</si>
  <si>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</si>
  <si>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</si>
  <si>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</si>
  <si>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</si>
  <si>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</si>
  <si>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</si>
  <si>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</si>
  <si>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</si>
  <si>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</si>
  <si>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</si>
  <si>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</si>
  <si>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</si>
  <si>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</si>
  <si>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</si>
  <si>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</si>
  <si>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</si>
  <si>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</si>
  <si>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</si>
  <si>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</si>
  <si>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</si>
  <si>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</si>
  <si>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</si>
  <si>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</si>
  <si>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</si>
  <si>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</si>
  <si>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</si>
  <si>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</si>
  <si>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</si>
  <si>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</si>
  <si>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</si>
  <si>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</si>
  <si>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</si>
  <si>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</si>
  <si>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</si>
  <si>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</si>
  <si>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</si>
  <si>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</si>
  <si>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</si>
  <si>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</si>
  <si>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</si>
  <si>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</si>
  <si>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</si>
  <si>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</si>
  <si>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</si>
  <si>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</si>
  <si>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</si>
  <si>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</si>
  <si>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</si>
  <si>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</si>
  <si>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</si>
  <si>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</si>
  <si>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</si>
  <si>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</si>
  <si>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</si>
  <si>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</si>
  <si>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</si>
  <si>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</si>
  <si>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</si>
  <si>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</si>
  <si>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</si>
  <si>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</si>
  <si>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</si>
  <si>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</si>
  <si>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</si>
  <si>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</si>
  <si>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</si>
  <si>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</si>
  <si>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</si>
  <si>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</si>
  <si>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</si>
  <si>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</si>
  <si>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</si>
  <si>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</si>
  <si>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</si>
  <si>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</si>
  <si>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</si>
  <si>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</si>
  <si>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</si>
  <si>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</si>
  <si>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</si>
  <si>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</si>
  <si>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</si>
  <si>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</si>
  <si>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</si>
  <si>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</si>
  <si>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</si>
  <si>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</si>
  <si>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</si>
  <si>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</si>
  <si>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</si>
  <si>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</si>
  <si>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</si>
  <si>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</si>
  <si>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</si>
  <si>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</si>
  <si>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</si>
  <si>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</si>
  <si>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</si>
  <si>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</si>
  <si>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</si>
  <si>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</si>
  <si>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</si>
  <si>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</si>
  <si>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</si>
  <si>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</si>
  <si>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</si>
  <si>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</si>
  <si>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</si>
  <si>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</si>
  <si>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</si>
  <si>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</si>
  <si>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</si>
  <si>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</si>
  <si>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</si>
  <si>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</si>
  <si>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</si>
  <si>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</si>
  <si>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</si>
  <si>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</si>
  <si>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</si>
  <si>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</si>
  <si>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</si>
  <si>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</si>
  <si>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</si>
  <si>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</si>
  <si>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</si>
  <si>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</si>
  <si>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</si>
  <si>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</si>
  <si>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</si>
  <si>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</si>
  <si>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</si>
  <si>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</si>
  <si>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</si>
  <si>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</si>
  <si>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</si>
  <si>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</si>
  <si>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</si>
  <si>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</si>
  <si>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</si>
  <si>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</si>
  <si>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</si>
  <si>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</si>
  <si>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</si>
  <si>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</si>
  <si>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</si>
  <si>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</si>
  <si>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</si>
  <si>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</si>
  <si>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</si>
  <si>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</si>
  <si>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</si>
  <si>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</si>
  <si>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</si>
  <si>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</si>
  <si>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</si>
  <si>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</si>
  <si>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</si>
  <si>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</si>
  <si>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</si>
  <si>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</si>
  <si>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</si>
  <si>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</si>
  <si>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</si>
  <si>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</si>
  <si>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</si>
  <si>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</si>
  <si>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</si>
  <si>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</si>
  <si>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</si>
  <si>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</si>
  <si>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</si>
  <si>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</si>
  <si>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</si>
  <si>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</si>
  <si>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</si>
  <si>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</si>
  <si>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</si>
  <si>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</si>
  <si>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</si>
  <si>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</si>
  <si>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</si>
  <si>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</si>
  <si>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</si>
  <si>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</si>
  <si>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</si>
  <si>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</si>
  <si>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</si>
  <si>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</si>
  <si>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</si>
  <si>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</si>
  <si>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</si>
  <si>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</si>
  <si>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</si>
  <si>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</si>
  <si>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</si>
  <si>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</si>
  <si>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</si>
  <si>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</si>
  <si>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</si>
  <si>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</si>
  <si>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</si>
  <si>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</si>
  <si>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</si>
  <si>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</si>
  <si>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</si>
  <si>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</si>
  <si>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</si>
  <si>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</si>
  <si>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</si>
  <si>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</si>
  <si>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</si>
  <si>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</si>
  <si>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</si>
  <si>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</si>
  <si>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</si>
  <si>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</si>
  <si>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</si>
  <si>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</si>
  <si>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</si>
  <si>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</si>
  <si>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</si>
  <si>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</si>
  <si>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</si>
  <si>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</si>
  <si>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</si>
  <si>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</si>
  <si>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</si>
  <si>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</si>
  <si>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</si>
  <si>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</si>
  <si>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</si>
  <si>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</si>
  <si>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</si>
  <si>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</si>
  <si>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</si>
  <si>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</si>
  <si>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</si>
  <si>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</si>
  <si>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</si>
  <si>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</si>
  <si>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</si>
  <si>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</si>
  <si>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</si>
  <si>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</si>
  <si>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</si>
  <si>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</si>
  <si>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</si>
  <si>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</si>
  <si>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</si>
  <si>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</si>
  <si>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</si>
  <si>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</si>
  <si>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</si>
  <si>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</si>
  <si>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</si>
  <si>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</si>
  <si>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</si>
  <si>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</si>
  <si>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</si>
  <si>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</si>
  <si>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</si>
  <si>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</si>
  <si>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</si>
  <si>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</si>
  <si>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</si>
  <si>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</si>
  <si>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</si>
  <si>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</si>
  <si>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</si>
  <si>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</si>
  <si>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</si>
  <si>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</si>
  <si>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</si>
  <si>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</si>
  <si>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</si>
  <si>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</si>
  <si>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</si>
  <si>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</si>
  <si>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</si>
  <si>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</si>
  <si>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</si>
  <si>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</si>
  <si>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</si>
  <si>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</si>
  <si>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</si>
  <si>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</si>
  <si>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</si>
  <si>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</si>
  <si>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</si>
  <si>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</si>
  <si>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</si>
  <si>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</si>
  <si>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</si>
  <si>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</si>
  <si>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</si>
  <si>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</si>
  <si>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</si>
  <si>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</si>
  <si>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</si>
  <si>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</si>
  <si>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</si>
  <si>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</si>
  <si>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</si>
  <si>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</si>
  <si>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</si>
  <si>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</si>
  <si>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</si>
  <si>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</si>
  <si>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</si>
  <si>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</si>
  <si>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</si>
  <si>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</si>
  <si>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</si>
  <si>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</si>
  <si>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</si>
  <si>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</si>
  <si>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</si>
  <si>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</si>
  <si>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</si>
  <si>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</si>
  <si>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</si>
  <si>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</si>
  <si>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</si>
  <si>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</si>
  <si>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</si>
  <si>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</si>
  <si>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</si>
  <si>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</si>
  <si>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</si>
  <si>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</si>
  <si>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</si>
  <si>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</si>
  <si>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</si>
  <si>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</si>
  <si>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</si>
  <si>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</si>
  <si>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</si>
  <si>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</si>
  <si>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</si>
  <si>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</si>
  <si>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</si>
  <si>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</si>
  <si>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</si>
  <si>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</si>
  <si>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</si>
  <si>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</si>
  <si>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</si>
  <si>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</si>
  <si>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</si>
  <si>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</si>
  <si>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</si>
  <si>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</si>
  <si>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</si>
  <si>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</si>
  <si>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</si>
  <si>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</si>
  <si>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</si>
  <si>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</si>
  <si>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</si>
  <si>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</si>
  <si>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</si>
  <si>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</si>
  <si>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</si>
  <si>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</si>
  <si>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</si>
  <si>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</si>
  <si>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</si>
  <si>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</si>
  <si>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</si>
  <si>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</si>
  <si>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</si>
  <si>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</si>
  <si>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</si>
  <si>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</si>
  <si>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</si>
  <si>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</si>
  <si>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</si>
  <si>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</si>
  <si>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</si>
  <si>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</si>
  <si>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</si>
  <si>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</si>
  <si>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</si>
  <si>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</si>
  <si>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</si>
  <si>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</si>
  <si>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</si>
  <si>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</si>
  <si>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</si>
  <si>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</si>
  <si>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</si>
  <si>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</si>
  <si>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</si>
  <si>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</si>
  <si>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</si>
  <si>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</si>
  <si>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</si>
  <si>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</si>
  <si>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</si>
  <si>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</si>
  <si>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</si>
  <si>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</si>
  <si>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</si>
  <si>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</si>
  <si>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</si>
  <si>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</si>
  <si>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</si>
  <si>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</si>
  <si>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</si>
  <si>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</si>
  <si>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</si>
  <si>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</si>
  <si>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</si>
  <si>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</si>
  <si>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</si>
  <si>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</si>
  <si>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</si>
  <si>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</si>
  <si>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</si>
  <si>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</si>
  <si>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</si>
  <si>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</si>
  <si>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</si>
  <si>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</si>
  <si>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</si>
  <si>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</si>
  <si>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</si>
  <si>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</si>
  <si>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</si>
  <si>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</si>
  <si>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</si>
  <si>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</si>
  <si>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</si>
  <si>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</si>
  <si>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</si>
  <si>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</si>
  <si>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</si>
  <si>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</si>
  <si>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</si>
  <si>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</si>
  <si>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</si>
  <si>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</si>
  <si>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</si>
  <si>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</si>
  <si>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</si>
  <si>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</si>
  <si>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</si>
  <si>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</si>
  <si>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</si>
  <si>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</si>
  <si>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</si>
  <si>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</si>
  <si>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</si>
  <si>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</si>
  <si>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</si>
  <si>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</si>
  <si>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</si>
  <si>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</si>
  <si>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</si>
  <si>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</si>
  <si>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</si>
  <si>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</si>
  <si>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</si>
  <si>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</si>
  <si>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</si>
  <si>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</si>
  <si>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</si>
  <si>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</si>
  <si>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</si>
  <si>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</si>
  <si>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</si>
  <si>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</si>
  <si>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</si>
  <si>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</si>
  <si>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</si>
  <si>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</si>
  <si>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</si>
  <si>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</si>
  <si>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</si>
  <si>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</si>
  <si>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</si>
  <si>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</si>
  <si>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</si>
  <si>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</si>
  <si>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</si>
  <si>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</si>
  <si>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</si>
  <si>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</si>
  <si>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</si>
  <si>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</si>
  <si>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</si>
  <si>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</si>
  <si>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</si>
  <si>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</si>
  <si>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</si>
  <si>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</si>
  <si>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</si>
  <si>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</si>
  <si>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</si>
  <si>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</si>
  <si>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</si>
  <si>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</si>
  <si>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</si>
  <si>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</si>
  <si>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</si>
  <si>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</si>
  <si>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</si>
  <si>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</si>
  <si>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</si>
  <si>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</si>
  <si>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</si>
  <si>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</si>
  <si>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</si>
  <si>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</si>
  <si>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</si>
  <si>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</si>
  <si>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</si>
  <si>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</si>
  <si>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</si>
  <si>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</si>
  <si>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</si>
  <si>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</si>
  <si>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</si>
  <si>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</si>
  <si>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</si>
  <si>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</si>
  <si>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</si>
  <si>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</si>
  <si>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</si>
  <si>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</si>
  <si>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</si>
  <si>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</si>
  <si>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</si>
  <si>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</si>
  <si>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</si>
  <si>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</si>
  <si>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</si>
  <si>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</si>
  <si>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</si>
  <si>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</si>
  <si>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</si>
  <si>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</si>
  <si>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</si>
  <si>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</si>
  <si>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</si>
  <si>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</si>
  <si>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</si>
  <si>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</si>
  <si>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</si>
  <si>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</si>
  <si>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</si>
  <si>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</si>
  <si>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</si>
  <si>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</si>
  <si>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</si>
  <si>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</si>
  <si>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</si>
  <si>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</si>
  <si>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</si>
  <si>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</si>
  <si>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</si>
  <si>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</si>
  <si>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</si>
  <si>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</si>
  <si>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</si>
  <si>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</si>
  <si>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</si>
  <si>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</si>
  <si>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</si>
  <si>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</si>
  <si>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</si>
  <si>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</si>
  <si>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</si>
  <si>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</si>
  <si>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</si>
  <si>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</si>
  <si>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</si>
  <si>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</si>
  <si>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</si>
  <si>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</si>
  <si>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</si>
  <si>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</si>
  <si>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</si>
  <si>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</si>
  <si>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</si>
  <si>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</si>
  <si>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</si>
  <si>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</si>
  <si>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</si>
  <si>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</si>
  <si>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</si>
  <si>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</si>
  <si>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</si>
  <si>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</si>
  <si>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</si>
  <si>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</si>
  <si>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</si>
  <si>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</si>
  <si>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</si>
  <si>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</si>
  <si>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</si>
  <si>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</si>
  <si>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</si>
  <si>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</si>
  <si>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</si>
  <si>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</si>
  <si>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</si>
  <si>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</si>
  <si>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</si>
  <si>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</si>
  <si>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</si>
  <si>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</si>
  <si>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</si>
  <si>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</si>
  <si>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</si>
  <si>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</si>
  <si>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</si>
  <si>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</si>
  <si>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</si>
  <si>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</si>
  <si>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</si>
  <si>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</si>
  <si>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</si>
  <si>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</si>
  <si>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</si>
  <si>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</si>
  <si>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</si>
  <si>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</si>
  <si>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</si>
  <si>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</si>
  <si>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</si>
  <si>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</si>
  <si>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</si>
  <si>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</si>
  <si>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</si>
  <si>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</si>
  <si>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</si>
  <si>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</si>
  <si>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</si>
  <si>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</si>
  <si>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</si>
  <si>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</si>
  <si>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</si>
  <si>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</si>
  <si>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</si>
  <si>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</si>
  <si>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</si>
  <si>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</si>
  <si>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</si>
  <si>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</si>
  <si>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</si>
  <si>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</si>
  <si>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</si>
  <si>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</si>
  <si>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</si>
  <si>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</si>
  <si>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</si>
  <si>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</si>
  <si>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</si>
  <si>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</si>
  <si>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</si>
  <si>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</si>
  <si>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</si>
  <si>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</si>
  <si>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</si>
  <si>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</si>
  <si>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</si>
  <si>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</si>
  <si>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</si>
  <si>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</si>
  <si>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</si>
  <si>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</si>
  <si>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</si>
  <si>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</si>
  <si>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</si>
  <si>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</si>
  <si>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</si>
  <si>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</si>
  <si>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</si>
  <si>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</si>
  <si>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</si>
  <si>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</si>
  <si>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</si>
  <si>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</si>
  <si>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</si>
  <si>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</si>
  <si>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</si>
  <si>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</si>
  <si>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</si>
  <si>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</si>
  <si>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</si>
  <si>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</si>
  <si>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</si>
  <si>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</si>
  <si>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</si>
  <si>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</si>
  <si>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</si>
  <si>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</si>
  <si>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</si>
  <si>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</si>
  <si>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</si>
  <si>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</si>
  <si>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</si>
  <si>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</si>
  <si>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</si>
  <si>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</si>
  <si>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</si>
  <si>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</si>
  <si>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</si>
  <si>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</si>
  <si>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</si>
  <si>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</si>
  <si>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</si>
  <si>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</si>
  <si>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</si>
  <si>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</si>
  <si>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</si>
  <si>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</si>
  <si>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</si>
  <si>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</si>
  <si>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</si>
  <si>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</si>
  <si>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</si>
  <si>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</si>
  <si>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</si>
  <si>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</si>
  <si>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</si>
  <si>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</si>
  <si>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</si>
  <si>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</si>
  <si>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</si>
  <si>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</si>
  <si>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</si>
  <si>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</si>
  <si>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</si>
  <si>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</si>
  <si>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</si>
  <si>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</si>
  <si>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</si>
  <si>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</si>
  <si>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</si>
  <si>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</si>
  <si>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</si>
  <si>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</si>
  <si>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</si>
  <si>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</si>
  <si>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</si>
  <si>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</si>
  <si>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</si>
  <si>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</si>
  <si>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</si>
  <si>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</si>
  <si>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</si>
  <si>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</si>
  <si>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</si>
  <si>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</si>
  <si>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</si>
  <si>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</si>
  <si>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</si>
  <si>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</si>
  <si>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</si>
  <si>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</si>
  <si>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</si>
  <si>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</si>
  <si>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</si>
  <si>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</si>
  <si>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</si>
  <si>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</si>
  <si>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</si>
  <si>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</si>
  <si>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</si>
  <si>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</si>
  <si>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</si>
  <si>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</si>
  <si>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</si>
  <si>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</si>
  <si>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</si>
  <si>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</si>
  <si>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</si>
  <si>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</si>
  <si>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</si>
  <si>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</si>
  <si>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</si>
  <si>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</si>
  <si>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</si>
  <si>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</si>
  <si>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</si>
  <si>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</si>
  <si>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</si>
  <si>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</si>
  <si>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</si>
  <si>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</si>
  <si>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</si>
  <si>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</si>
  <si>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</si>
  <si>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</si>
  <si>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</si>
  <si>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</si>
  <si>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</si>
  <si>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</si>
  <si>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</si>
  <si>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</si>
  <si>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</si>
  <si>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</si>
  <si>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</si>
  <si>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</si>
  <si>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</si>
  <si>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</si>
  <si>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</si>
  <si>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</si>
  <si>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</si>
  <si>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</si>
  <si>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</si>
  <si>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</si>
  <si>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</si>
  <si>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</si>
  <si>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</si>
  <si>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</si>
  <si>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</si>
  <si>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</si>
  <si>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</si>
  <si>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</si>
  <si>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</si>
  <si>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</si>
  <si>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</si>
  <si>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</si>
  <si>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</si>
  <si>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</si>
  <si>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</si>
  <si>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</si>
  <si>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</si>
  <si>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</si>
  <si>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</si>
  <si>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</si>
  <si>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</si>
  <si>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</si>
  <si>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</si>
  <si>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</si>
  <si>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</si>
  <si>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</si>
  <si>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</si>
  <si>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</si>
  <si>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</si>
  <si>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</si>
  <si>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</si>
  <si>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</si>
  <si>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</si>
  <si>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</si>
  <si>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</si>
  <si>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</si>
  <si>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</si>
  <si>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</si>
  <si>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</si>
  <si>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</si>
  <si>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</si>
  <si>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</si>
  <si>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</si>
  <si>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</si>
  <si>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</si>
  <si>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</si>
  <si>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</si>
  <si>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</si>
  <si>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</si>
  <si>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</si>
  <si>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</si>
  <si>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</si>
  <si>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</si>
  <si>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</si>
  <si>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</si>
  <si>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</si>
  <si>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</si>
  <si>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</si>
  <si>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</si>
  <si>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</si>
  <si>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</si>
  <si>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</si>
  <si>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</si>
  <si>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</si>
  <si>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</si>
  <si>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</si>
  <si>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</si>
  <si>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</si>
  <si>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</si>
  <si>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</si>
  <si>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</si>
  <si>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</si>
  <si>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</si>
  <si>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</si>
  <si>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</si>
  <si>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</si>
  <si>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</si>
  <si>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</si>
  <si>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</si>
  <si>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</si>
  <si>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</si>
  <si>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</si>
  <si>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</si>
  <si>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</si>
  <si>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</si>
  <si>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</si>
  <si>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</si>
  <si>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</si>
  <si>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</si>
  <si>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</si>
  <si>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</si>
  <si>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</si>
  <si>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</si>
  <si>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</si>
  <si>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</si>
  <si>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</si>
  <si>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</si>
  <si>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</si>
  <si>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</si>
  <si>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</si>
  <si>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</si>
  <si>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</si>
  <si>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</si>
  <si>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</si>
  <si>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</si>
  <si>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</si>
  <si>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</si>
  <si>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</si>
  <si>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</si>
  <si>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</si>
  <si>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</si>
  <si>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</si>
  <si>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</si>
  <si>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</si>
  <si>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</si>
  <si>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</si>
  <si>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</si>
  <si>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</si>
  <si>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</si>
  <si>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</si>
  <si>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</si>
  <si>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</si>
  <si>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</si>
  <si>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</si>
  <si>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</si>
  <si>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</si>
  <si>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</si>
  <si>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</si>
  <si>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</si>
  <si>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</si>
  <si>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</si>
  <si>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</si>
  <si>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</si>
  <si>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</si>
  <si>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</si>
  <si>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</si>
  <si>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</si>
  <si>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</si>
  <si>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</si>
  <si>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</si>
  <si>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</si>
  <si>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</si>
  <si>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</si>
  <si>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</si>
  <si>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</si>
  <si>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</si>
  <si>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</si>
  <si>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</si>
  <si>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</si>
  <si>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</si>
  <si>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</si>
  <si>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</si>
  <si>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</si>
  <si>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</si>
  <si>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</si>
  <si>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</si>
  <si>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</si>
  <si>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</si>
  <si>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</si>
  <si>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</si>
  <si>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</si>
  <si>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</si>
  <si>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</si>
  <si>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</si>
  <si>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</si>
  <si>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</si>
  <si>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</si>
  <si>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</si>
  <si>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</si>
  <si>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</si>
  <si>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</si>
  <si>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</si>
  <si>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</si>
  <si>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</si>
  <si>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</si>
  <si>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</si>
  <si>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</si>
  <si>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</si>
  <si>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</si>
  <si>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</si>
  <si>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</si>
  <si>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</si>
  <si>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</si>
  <si>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</si>
  <si>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</si>
  <si>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</si>
  <si>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</si>
  <si>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</si>
  <si>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</si>
  <si>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</si>
  <si>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</si>
  <si>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</si>
  <si>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</si>
  <si>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</si>
  <si>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</si>
  <si>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</si>
  <si>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</si>
  <si>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</si>
  <si>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</si>
  <si>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</si>
  <si>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</si>
  <si>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</si>
  <si>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</si>
  <si>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</si>
  <si>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</si>
  <si>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</si>
  <si>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</si>
  <si>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</si>
  <si>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</si>
  <si>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</si>
  <si>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</si>
  <si>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</si>
  <si>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</si>
  <si>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</si>
  <si>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</si>
  <si>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</si>
  <si>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</si>
  <si>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</si>
  <si>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</si>
  <si>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</si>
  <si>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</si>
  <si>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</si>
  <si>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</si>
  <si>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</si>
  <si>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</si>
  <si>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</si>
  <si>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</si>
  <si>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</si>
  <si>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</si>
  <si>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</si>
  <si>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</si>
  <si>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</si>
  <si>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</si>
  <si>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</si>
  <si>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</si>
  <si>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</si>
  <si>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</si>
  <si>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</si>
  <si>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</si>
  <si>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</si>
  <si>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</si>
  <si>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</si>
  <si>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</si>
  <si>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</si>
  <si>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</si>
  <si>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</si>
  <si>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</si>
  <si>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</si>
  <si>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</si>
  <si>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</si>
  <si>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</si>
  <si>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</si>
  <si>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</si>
  <si>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</si>
  <si>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</si>
  <si>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</si>
  <si>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</si>
  <si>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</si>
  <si>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</si>
  <si>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</si>
  <si>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</si>
  <si>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</si>
  <si>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</si>
  <si>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</si>
  <si>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</si>
  <si>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</si>
  <si>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</si>
  <si>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</si>
  <si>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</si>
  <si>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</si>
  <si>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</si>
  <si>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</si>
  <si>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</si>
  <si>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</si>
  <si>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</si>
  <si>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</si>
  <si>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</si>
  <si>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</si>
  <si>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</si>
  <si>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</si>
  <si>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</si>
  <si>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</si>
  <si>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</si>
  <si>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</si>
  <si>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</si>
  <si>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</si>
  <si>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</si>
  <si>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</si>
  <si>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</si>
  <si>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</si>
  <si>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</si>
  <si>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</si>
  <si>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</si>
  <si>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</si>
  <si>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</si>
  <si>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</si>
  <si>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</si>
  <si>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</si>
  <si>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</si>
  <si>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</si>
  <si>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</si>
  <si>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</si>
  <si>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</si>
  <si>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</si>
  <si>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</si>
  <si>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</si>
  <si>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</si>
  <si>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</si>
  <si>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</si>
  <si>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</si>
  <si>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</si>
  <si>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</si>
  <si>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</si>
  <si>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</si>
  <si>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</si>
  <si>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</si>
  <si>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</si>
  <si>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</si>
  <si>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</si>
  <si>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</si>
  <si>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</si>
  <si>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</si>
  <si>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</si>
  <si>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</si>
  <si>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</si>
  <si>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</si>
  <si>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</si>
  <si>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</si>
  <si>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</si>
  <si>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</si>
  <si>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</si>
  <si>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</si>
  <si>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</si>
  <si>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</si>
  <si>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</si>
  <si>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</si>
  <si>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</si>
  <si>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</si>
  <si>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</si>
  <si>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</si>
  <si>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</si>
  <si>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</si>
  <si>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</si>
  <si>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</si>
  <si>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</si>
  <si>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</si>
  <si>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</si>
  <si>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</si>
  <si>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</si>
  <si>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</si>
  <si>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</si>
  <si>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</si>
  <si>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</si>
  <si>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</si>
  <si>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</si>
  <si>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</si>
  <si>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</si>
  <si>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</si>
  <si>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</si>
  <si>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</si>
  <si>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</si>
  <si>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</si>
  <si>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</si>
  <si>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</si>
  <si>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</si>
  <si>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</si>
  <si>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</si>
  <si>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</si>
  <si>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</si>
  <si>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</si>
  <si>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</si>
  <si>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</si>
  <si>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</si>
  <si>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</si>
  <si>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</si>
  <si>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</si>
  <si>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</si>
  <si>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</si>
  <si>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</si>
  <si>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</si>
  <si>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</si>
  <si>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</si>
  <si>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</si>
  <si>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</si>
  <si>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</si>
  <si>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</si>
  <si>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</si>
  <si>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</si>
  <si>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</si>
  <si>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</si>
  <si>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</si>
  <si>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</si>
  <si>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</si>
  <si>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</si>
  <si>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</si>
  <si>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</si>
  <si>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</si>
  <si>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</si>
  <si>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</si>
  <si>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</si>
  <si>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</si>
  <si>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</si>
  <si>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</si>
  <si>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</si>
  <si>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</si>
  <si>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</si>
  <si>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</si>
  <si>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</si>
  <si>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</si>
  <si>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</si>
  <si>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</si>
  <si>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</si>
  <si>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</si>
  <si>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</si>
  <si>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</si>
  <si>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</si>
  <si>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</si>
  <si>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</si>
  <si>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</si>
  <si>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</si>
  <si>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</si>
  <si>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</si>
  <si>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</si>
  <si>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</si>
  <si>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</si>
  <si>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</si>
  <si>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</si>
  <si>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</si>
  <si>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</si>
  <si>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</si>
  <si>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</si>
  <si>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</si>
  <si>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</si>
  <si>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</si>
  <si>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</si>
  <si>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</si>
  <si>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</si>
  <si>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</si>
  <si>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</si>
  <si>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</si>
  <si>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</si>
  <si>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</si>
  <si>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</si>
  <si>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</si>
  <si>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</si>
  <si>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</si>
  <si>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</si>
  <si>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</si>
  <si>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</si>
  <si>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</si>
  <si>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</si>
  <si>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</si>
  <si>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</si>
  <si>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</si>
  <si>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</si>
  <si>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</si>
  <si>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</si>
  <si>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</si>
  <si>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</si>
  <si>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</si>
  <si>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</si>
  <si>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</si>
  <si>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</si>
  <si>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</si>
  <si>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</si>
  <si>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</si>
  <si>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</si>
  <si>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</si>
  <si>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</si>
  <si>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</si>
  <si>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</si>
  <si>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</si>
  <si>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</si>
  <si>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</si>
  <si>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</si>
  <si>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</si>
  <si>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</si>
  <si>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</si>
  <si>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</si>
  <si>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</si>
  <si>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</si>
  <si>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</si>
  <si>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</si>
  <si>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</si>
  <si>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</si>
  <si>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</si>
  <si>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</si>
  <si>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</si>
  <si>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</si>
  <si>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</si>
  <si>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</si>
  <si>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</si>
  <si>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</si>
  <si>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</si>
  <si>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</si>
  <si>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</si>
  <si>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</si>
  <si>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</si>
  <si>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</si>
  <si>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</si>
  <si>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</si>
  <si>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</si>
  <si>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</si>
  <si>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</si>
  <si>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</si>
  <si>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</si>
  <si>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</si>
  <si>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</si>
  <si>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</si>
  <si>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</si>
  <si>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</si>
  <si>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</si>
  <si>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</si>
  <si>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</si>
  <si>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</si>
  <si>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</si>
  <si>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</si>
  <si>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</si>
  <si>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</si>
  <si>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</si>
  <si>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</si>
  <si>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</si>
  <si>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</si>
  <si>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</si>
  <si>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</si>
  <si>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</si>
  <si>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</si>
  <si>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</si>
  <si>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</si>
  <si>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</si>
  <si>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</si>
  <si>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</si>
  <si>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</si>
  <si>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</si>
  <si>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</si>
  <si>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</si>
  <si>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</si>
  <si>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</si>
  <si>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</si>
  <si>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</si>
  <si>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</si>
  <si>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</si>
  <si>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</si>
  <si>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</si>
  <si>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</si>
  <si>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</si>
  <si>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</si>
  <si>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</si>
  <si>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</si>
  <si>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</si>
  <si>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</si>
  <si>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</si>
  <si>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</si>
  <si>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</si>
  <si>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</si>
  <si>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</si>
  <si>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</si>
  <si>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</si>
  <si>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</si>
  <si>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</si>
  <si>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</si>
  <si>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</si>
  <si>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</si>
  <si>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</si>
  <si>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</si>
  <si>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</si>
  <si>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</si>
  <si>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</si>
  <si>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</si>
  <si>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</si>
  <si>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</si>
  <si>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</si>
  <si>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</si>
  <si>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</si>
  <si>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</si>
  <si>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</si>
  <si>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</si>
  <si>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</si>
  <si>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</si>
  <si>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</si>
  <si>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</si>
  <si>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</si>
  <si>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</si>
  <si>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</si>
  <si>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</si>
  <si>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</si>
  <si>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</si>
  <si>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</si>
  <si>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</si>
  <si>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</si>
  <si>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</si>
  <si>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</si>
  <si>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</si>
  <si>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</si>
  <si>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</si>
  <si>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</si>
  <si>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</si>
  <si>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</si>
  <si>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</si>
  <si>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</si>
  <si>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</si>
  <si>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</si>
  <si>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</si>
  <si>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</si>
  <si>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</si>
  <si>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</si>
  <si>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</si>
  <si>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</si>
  <si>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</si>
  <si>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</si>
  <si>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</si>
  <si>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</si>
  <si>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</si>
  <si>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</si>
  <si>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</si>
  <si>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</si>
  <si>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</si>
  <si>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</si>
  <si>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</si>
  <si>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</si>
  <si>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</si>
  <si>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</si>
  <si>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</si>
  <si>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</si>
  <si>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</si>
  <si>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</si>
  <si>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</si>
  <si>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</si>
  <si>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</si>
  <si>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</si>
  <si>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</si>
  <si>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</si>
  <si>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</si>
  <si>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</si>
  <si>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</si>
  <si>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</si>
  <si>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</si>
  <si>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</si>
  <si>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</si>
  <si>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</si>
  <si>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</si>
  <si>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</si>
  <si>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</si>
  <si>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</si>
  <si>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</si>
  <si>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</si>
  <si>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</si>
  <si>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</si>
  <si>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</si>
  <si>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</si>
  <si>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</si>
  <si>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</si>
  <si>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</si>
  <si>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</si>
  <si>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</si>
  <si>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</si>
  <si>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</si>
  <si>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</si>
  <si>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</si>
  <si>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</si>
  <si>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</si>
  <si>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</si>
  <si>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</si>
  <si>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</si>
  <si>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</si>
  <si>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</si>
  <si>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</si>
  <si>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</si>
  <si>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</si>
  <si>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</si>
  <si>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</si>
  <si>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</si>
  <si>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</si>
  <si>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</si>
  <si>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</si>
  <si>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</si>
  <si>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</si>
  <si>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</si>
  <si>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</si>
  <si>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</si>
  <si>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</si>
  <si>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</si>
  <si>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</si>
  <si>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</si>
  <si>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</si>
  <si>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</si>
  <si>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</si>
  <si>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</si>
  <si>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</si>
  <si>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</si>
  <si>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</si>
  <si>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</si>
  <si>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</si>
  <si>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</si>
  <si>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</si>
  <si>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</si>
  <si>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</si>
  <si>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</si>
  <si>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</si>
  <si>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</si>
  <si>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</si>
  <si>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</si>
  <si>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</si>
  <si>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</si>
  <si>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</si>
  <si>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</si>
  <si>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</si>
  <si>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</si>
  <si>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</si>
  <si>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</si>
  <si>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</si>
  <si>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</si>
  <si>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</si>
  <si>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</si>
  <si>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</si>
  <si>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</si>
  <si>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</si>
  <si>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</si>
  <si>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</si>
  <si>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</si>
  <si>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</si>
  <si>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</si>
  <si>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</si>
  <si>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</si>
  <si>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</si>
  <si>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</si>
  <si>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</si>
  <si>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</si>
  <si>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</si>
  <si>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</si>
  <si>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</si>
  <si>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</si>
  <si>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</si>
  <si>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</si>
  <si>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</si>
  <si>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</si>
  <si>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</si>
  <si>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</si>
  <si>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</si>
  <si>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</si>
  <si>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</si>
  <si>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</si>
  <si>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</si>
  <si>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</si>
  <si>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</si>
  <si>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</si>
  <si>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</si>
  <si>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</si>
  <si>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</si>
  <si>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</si>
  <si>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</si>
  <si>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</si>
  <si>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</si>
  <si>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</si>
  <si>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</si>
  <si>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</si>
  <si>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</si>
  <si>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</si>
  <si>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</si>
  <si>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</si>
  <si>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</si>
  <si>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</si>
  <si>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</si>
  <si>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</si>
  <si>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</si>
  <si>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</si>
  <si>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</si>
  <si>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</si>
  <si>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</si>
  <si>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</si>
  <si>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</si>
  <si>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</si>
  <si>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</si>
  <si>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</si>
  <si>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</si>
  <si>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</si>
  <si>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</si>
  <si>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</si>
  <si>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</si>
  <si>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</si>
  <si>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</si>
  <si>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</si>
  <si>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</si>
  <si>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</si>
  <si>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</si>
  <si>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</si>
  <si>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</si>
  <si>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</si>
  <si>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</si>
  <si>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</si>
  <si>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</si>
  <si>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</si>
  <si>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</si>
  <si>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</si>
  <si>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</si>
  <si>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</si>
  <si>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</si>
  <si>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</si>
  <si>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</si>
  <si>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</si>
  <si>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</si>
  <si>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</si>
  <si>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</si>
  <si>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</si>
  <si>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</si>
  <si>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</si>
  <si>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</si>
  <si>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</si>
  <si>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</si>
  <si>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</si>
  <si>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</si>
  <si>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</si>
  <si>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</si>
  <si>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</si>
  <si>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</si>
  <si>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</si>
  <si>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</si>
  <si>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</si>
  <si>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</si>
  <si>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</si>
  <si>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</si>
  <si>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</si>
  <si>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</si>
  <si>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</si>
  <si>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</si>
  <si>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</si>
  <si>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</si>
  <si>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</si>
  <si>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</si>
  <si>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</si>
  <si>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</si>
  <si>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</si>
  <si>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</si>
  <si>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</si>
  <si>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</si>
  <si>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</si>
  <si>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</si>
  <si>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</si>
  <si>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</si>
  <si>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</si>
  <si>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</si>
  <si>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</si>
  <si>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</si>
  <si>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</si>
  <si>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</si>
  <si>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</si>
  <si>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</si>
  <si>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</si>
  <si>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</si>
  <si>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</si>
  <si>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</si>
  <si>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</si>
  <si>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</si>
  <si>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</si>
  <si>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</si>
  <si>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</si>
  <si>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</si>
  <si>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</si>
  <si>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</si>
  <si>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</si>
  <si>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</si>
  <si>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</si>
  <si>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</si>
  <si>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</si>
  <si>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</si>
  <si>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</si>
  <si>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</si>
  <si>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</si>
  <si>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</si>
  <si>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</si>
  <si>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</si>
  <si>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</si>
  <si>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</si>
  <si>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</si>
  <si>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</si>
  <si>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</si>
  <si>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</si>
  <si>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</si>
  <si>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</si>
  <si>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</si>
  <si>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</si>
  <si>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</si>
  <si>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</si>
  <si>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</si>
  <si>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</si>
  <si>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</si>
  <si>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</si>
  <si>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</si>
  <si>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</si>
  <si>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</si>
  <si>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</si>
  <si>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</si>
  <si>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</si>
  <si>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</si>
  <si>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</si>
  <si>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</si>
  <si>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</si>
  <si>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</si>
  <si>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</si>
  <si>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</si>
  <si>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</si>
  <si>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</si>
  <si>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</si>
  <si>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</si>
  <si>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</si>
  <si>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</si>
  <si>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</si>
  <si>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</si>
  <si>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</si>
  <si>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</si>
  <si>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</si>
  <si>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</si>
  <si>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</si>
  <si>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</si>
  <si>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</si>
  <si>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</si>
  <si>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</si>
  <si>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</si>
  <si>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</si>
  <si>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</si>
  <si>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</si>
  <si>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</si>
  <si>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</si>
  <si>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</si>
  <si>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</si>
  <si>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</si>
  <si>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</si>
  <si>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</si>
  <si>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</si>
  <si>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</si>
  <si>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</si>
  <si>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</si>
  <si>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</si>
  <si>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</si>
  <si>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</si>
  <si>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</si>
  <si>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</si>
  <si>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</si>
  <si>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</si>
  <si>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</si>
  <si>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</si>
  <si>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</si>
  <si>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</si>
  <si>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</si>
  <si>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</si>
  <si>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</si>
  <si>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</si>
  <si>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</si>
  <si>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</si>
  <si>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</si>
  <si>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</si>
  <si>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</si>
  <si>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</si>
  <si>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</si>
  <si>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</si>
  <si>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</si>
  <si>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</si>
  <si>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</si>
  <si>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</si>
  <si>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</si>
  <si>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</si>
  <si>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</si>
  <si>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</si>
  <si>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</si>
  <si>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</si>
  <si>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</si>
  <si>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</si>
  <si>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</si>
  <si>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</si>
  <si>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</si>
  <si>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</si>
  <si>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</si>
  <si>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</si>
  <si>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</si>
  <si>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</si>
  <si>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</si>
  <si>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</si>
  <si>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</si>
  <si>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</si>
  <si>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</si>
  <si>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</si>
  <si>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</si>
  <si>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</si>
  <si>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</si>
  <si>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</si>
  <si>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</si>
  <si>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</si>
  <si>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</si>
  <si>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</si>
  <si>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</si>
  <si>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</si>
  <si>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</si>
  <si>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</si>
  <si>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</si>
  <si>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</si>
  <si>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</si>
  <si>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</si>
  <si>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</si>
  <si>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</si>
  <si>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</si>
  <si>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</si>
  <si>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</si>
  <si>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</si>
  <si>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</si>
  <si>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</si>
  <si>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</si>
  <si>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</si>
  <si>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</si>
  <si>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</si>
  <si>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</si>
  <si>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</si>
  <si>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</si>
  <si>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</si>
  <si>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</si>
  <si>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</si>
  <si>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</si>
  <si>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</si>
  <si>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</si>
  <si>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</si>
  <si>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</si>
  <si>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</si>
  <si>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</si>
  <si>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</si>
  <si>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</si>
  <si>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</si>
  <si>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</si>
  <si>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</si>
  <si>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</si>
  <si>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</si>
  <si>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</si>
  <si>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</si>
  <si>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</si>
  <si>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</si>
  <si>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</si>
  <si>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</si>
  <si>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</si>
  <si>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</si>
  <si>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</si>
  <si>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</si>
  <si>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</si>
  <si>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</si>
  <si>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</si>
  <si>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</si>
  <si>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</si>
  <si>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</si>
  <si>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</si>
  <si>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</si>
  <si>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</si>
  <si>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</si>
  <si>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</si>
  <si>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</si>
  <si>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</si>
  <si>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</si>
  <si>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</si>
  <si>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</si>
  <si>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</si>
  <si>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</si>
  <si>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</si>
  <si>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</si>
  <si>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</si>
  <si>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</si>
  <si>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</si>
  <si>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</si>
  <si>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</si>
  <si>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</si>
  <si>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</si>
  <si>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</si>
  <si>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</si>
  <si>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</si>
  <si>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</si>
  <si>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</si>
  <si>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</si>
  <si>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</si>
  <si>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</si>
  <si>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</si>
  <si>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</si>
  <si>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</si>
  <si>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</si>
  <si>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</si>
  <si>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</si>
  <si>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</si>
  <si>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</si>
  <si>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</si>
  <si>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</si>
  <si>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</si>
  <si>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</si>
  <si>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</si>
  <si>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</si>
  <si>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</si>
  <si>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</si>
  <si>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</si>
  <si>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</si>
  <si>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</si>
  <si>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</si>
  <si>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</si>
  <si>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</si>
  <si>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</si>
  <si>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</si>
  <si>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</si>
  <si>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</si>
  <si>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</si>
  <si>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</si>
  <si>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</si>
  <si>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</si>
  <si>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</si>
  <si>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</si>
  <si>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</si>
  <si>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</si>
  <si>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</si>
  <si>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</si>
  <si>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</si>
  <si>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</si>
  <si>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</si>
  <si>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</si>
  <si>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</si>
  <si>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</si>
  <si>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</si>
  <si>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</si>
  <si>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</si>
  <si>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</si>
  <si>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</si>
  <si>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</si>
  <si>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</si>
  <si>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</si>
  <si>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</si>
  <si>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</si>
  <si>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</si>
  <si>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</si>
  <si>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</si>
  <si>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</si>
  <si>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</si>
  <si>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</si>
  <si>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</si>
  <si>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</si>
  <si>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</si>
  <si>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</si>
  <si>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</si>
  <si>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</si>
  <si>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</si>
  <si>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</si>
  <si>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</si>
  <si>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</si>
  <si>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</si>
  <si>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</si>
  <si>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</si>
  <si>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</si>
  <si>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</si>
  <si>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</si>
  <si>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</si>
  <si>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</si>
  <si>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</si>
  <si>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</si>
  <si>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</si>
  <si>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</si>
  <si>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</si>
  <si>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</si>
  <si>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</si>
  <si>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</si>
  <si>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</si>
  <si>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</si>
  <si>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</si>
  <si>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</si>
  <si>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</si>
  <si>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</si>
  <si>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</si>
  <si>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</si>
  <si>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</si>
  <si>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</si>
  <si>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</si>
  <si>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</si>
  <si>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</si>
  <si>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</si>
  <si>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</si>
  <si>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</si>
  <si>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</si>
  <si>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</si>
  <si>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</si>
  <si>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</si>
  <si>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</si>
  <si>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</si>
  <si>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</si>
  <si>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</si>
  <si>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</si>
  <si>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</si>
  <si>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</si>
  <si>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</si>
  <si>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</si>
  <si>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</si>
  <si>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</si>
  <si>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</si>
  <si>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</si>
  <si>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</si>
  <si>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</si>
  <si>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</si>
  <si>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</si>
  <si>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</si>
  <si>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</si>
  <si>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</si>
  <si>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</si>
  <si>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</si>
  <si>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</si>
  <si>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</si>
  <si>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</si>
  <si>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</si>
  <si>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</si>
  <si>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</si>
  <si>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</si>
  <si>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</si>
  <si>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</si>
  <si>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</si>
  <si>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</si>
  <si>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</si>
  <si>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</si>
  <si>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</si>
  <si>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</si>
  <si>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</si>
  <si>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</si>
  <si>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</si>
  <si>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</si>
  <si>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</si>
  <si>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</si>
  <si>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</si>
  <si>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</si>
  <si>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</si>
  <si>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</si>
  <si>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</si>
  <si>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</si>
  <si>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</si>
  <si>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</si>
  <si>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</si>
  <si>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</si>
  <si>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</si>
  <si>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</si>
  <si>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</si>
  <si>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</si>
  <si>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</si>
  <si>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</si>
  <si>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</si>
  <si>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</si>
  <si>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</si>
  <si>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</si>
  <si>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</si>
  <si>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</si>
  <si>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</si>
  <si>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</si>
  <si>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</si>
  <si>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</si>
  <si>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</si>
  <si>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</si>
  <si>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</si>
  <si>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</si>
  <si>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</si>
  <si>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</si>
  <si>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</si>
  <si>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</si>
  <si>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</si>
  <si>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</si>
  <si>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</si>
  <si>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</si>
  <si>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</si>
  <si>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</si>
  <si>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</si>
  <si>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</si>
  <si>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</si>
  <si>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</si>
  <si>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</si>
  <si>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</si>
  <si>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</si>
  <si>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</si>
  <si>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</si>
  <si>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</si>
  <si>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</si>
  <si>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</si>
  <si>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</si>
  <si>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</si>
  <si>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</si>
  <si>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</si>
  <si>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</si>
  <si>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</si>
  <si>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</si>
  <si>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</si>
  <si>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</si>
  <si>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</si>
  <si>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</si>
  <si>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</si>
  <si>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</si>
  <si>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</si>
  <si>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</si>
  <si>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</si>
  <si>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</si>
  <si>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</si>
  <si>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</si>
  <si>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</si>
  <si>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</si>
  <si>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</si>
  <si>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</si>
  <si>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</si>
  <si>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</si>
  <si>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</si>
  <si>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</si>
  <si>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</si>
  <si>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</si>
  <si>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</si>
  <si>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</si>
  <si>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</si>
  <si>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</si>
  <si>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</si>
  <si>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</si>
  <si>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</si>
  <si>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</si>
  <si>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</si>
  <si>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</si>
  <si>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</si>
  <si>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</si>
  <si>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</si>
  <si>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</si>
  <si>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</si>
  <si>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</si>
  <si>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</si>
  <si>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</si>
  <si>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</si>
  <si>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</si>
  <si>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</si>
  <si>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</si>
  <si>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</si>
  <si>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</si>
  <si>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</si>
  <si>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</si>
  <si>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</si>
  <si>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</si>
  <si>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</si>
  <si>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</si>
  <si>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</si>
  <si>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</si>
  <si>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</si>
  <si>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</si>
  <si>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</si>
  <si>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</si>
  <si>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</si>
  <si>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</si>
  <si>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</si>
  <si>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</si>
  <si>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</si>
  <si>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</si>
  <si>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</si>
  <si>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</si>
  <si>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</si>
  <si>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</si>
  <si>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</si>
  <si>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</si>
  <si>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</si>
  <si>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</si>
  <si>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</si>
  <si>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</si>
  <si>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</si>
  <si>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</si>
  <si>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</si>
  <si>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</si>
  <si>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</si>
  <si>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</si>
  <si>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</si>
  <si>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</si>
  <si>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</si>
  <si>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</si>
  <si>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</si>
  <si>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</si>
  <si>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</si>
  <si>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</si>
  <si>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</si>
  <si>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</si>
  <si>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</si>
  <si>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</si>
  <si>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</si>
  <si>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</si>
  <si>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</si>
  <si>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</si>
  <si>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</si>
  <si>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</si>
  <si>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</si>
  <si>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</si>
  <si>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</si>
  <si>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</si>
  <si>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</si>
  <si>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</si>
  <si>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</si>
  <si>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</si>
  <si>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</si>
  <si>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</si>
  <si>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</si>
  <si>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</si>
  <si>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</si>
  <si>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</si>
  <si>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</si>
  <si>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</si>
  <si>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</si>
  <si>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</si>
  <si>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</si>
  <si>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</si>
  <si>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</si>
  <si>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</si>
  <si>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</si>
  <si>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</si>
  <si>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</si>
  <si>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</si>
  <si>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</si>
  <si>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</si>
  <si>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</si>
  <si>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</si>
  <si>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</si>
  <si>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</si>
  <si>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</si>
  <si>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</si>
  <si>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</si>
  <si>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</si>
  <si>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</si>
  <si>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</si>
  <si>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</si>
  <si>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</si>
  <si>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</si>
  <si>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</si>
  <si>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</si>
  <si>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</si>
  <si>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</si>
  <si>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</si>
  <si>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</si>
  <si>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</si>
  <si>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</si>
  <si>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</si>
  <si>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</si>
  <si>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</si>
  <si>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</si>
  <si>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</si>
  <si>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</si>
  <si>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</si>
  <si>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</si>
  <si>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</si>
  <si>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</si>
  <si>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</si>
  <si>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</si>
  <si>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</si>
  <si>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</si>
  <si>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</si>
  <si>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</si>
  <si>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</si>
  <si>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</si>
  <si>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</si>
  <si>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</si>
  <si>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</si>
  <si>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</si>
  <si>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</si>
  <si>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</si>
  <si>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</si>
  <si>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</si>
  <si>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</si>
  <si>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</si>
  <si>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</si>
  <si>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</si>
  <si>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</si>
  <si>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</si>
  <si>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</si>
  <si>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</si>
  <si>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</si>
  <si>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</si>
  <si>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</si>
  <si>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</si>
  <si>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</si>
  <si>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</si>
  <si>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</si>
  <si>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</si>
  <si>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</si>
  <si>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</si>
  <si>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</si>
  <si>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</si>
  <si>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</si>
  <si>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</si>
  <si>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</si>
  <si>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</si>
  <si>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</si>
  <si>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</si>
  <si>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</si>
  <si>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</si>
  <si>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</si>
  <si>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</si>
  <si>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</si>
  <si>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</si>
  <si>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</si>
  <si>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</si>
  <si>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</si>
  <si>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</si>
  <si>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</si>
  <si>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</si>
  <si>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</si>
  <si>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</si>
  <si>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</si>
  <si>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</si>
  <si>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</si>
  <si>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</si>
  <si>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</si>
  <si>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</si>
  <si>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</si>
  <si>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</si>
  <si>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</si>
  <si>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</si>
  <si>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</si>
  <si>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</si>
  <si>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</si>
  <si>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</si>
  <si>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</si>
  <si>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</si>
  <si>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</si>
  <si>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</si>
  <si>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</si>
  <si>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</si>
  <si>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</si>
  <si>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</si>
  <si>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</si>
  <si>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</si>
  <si>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</si>
  <si>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</si>
  <si>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</si>
  <si>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</si>
  <si>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</si>
  <si>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</si>
  <si>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</si>
  <si>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</si>
  <si>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</si>
  <si>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</si>
  <si>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</si>
  <si>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</si>
  <si>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</si>
  <si>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</si>
  <si>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</si>
  <si>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</si>
  <si>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</si>
  <si>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</si>
  <si>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</si>
  <si>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</si>
  <si>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</si>
  <si>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</si>
  <si>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</si>
  <si>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</si>
  <si>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</si>
  <si>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</si>
  <si>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</si>
  <si>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</si>
  <si>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</si>
  <si>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</si>
  <si>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</si>
  <si>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</si>
  <si>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</si>
  <si>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</si>
  <si>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</si>
  <si>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</si>
  <si>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</si>
  <si>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</si>
  <si>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</si>
  <si>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</si>
  <si>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</si>
  <si>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</si>
  <si>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</si>
  <si>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</si>
  <si>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</si>
  <si>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</si>
  <si>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</si>
  <si>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</si>
  <si>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</si>
  <si>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</si>
  <si>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</si>
  <si>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</si>
  <si>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</si>
  <si>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</si>
  <si>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</si>
  <si>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</si>
  <si>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</si>
  <si>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</si>
  <si>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</si>
  <si>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</si>
  <si>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</si>
  <si>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</si>
  <si>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</si>
  <si>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</si>
  <si>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</si>
  <si>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</si>
  <si>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</si>
  <si>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</si>
  <si>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</si>
  <si>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</si>
  <si>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</si>
  <si>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</si>
  <si>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</si>
  <si>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</si>
  <si>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</si>
  <si>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</si>
  <si>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</si>
  <si>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</si>
  <si>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</si>
  <si>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</si>
  <si>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</si>
  <si>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</si>
  <si>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</si>
  <si>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</si>
  <si>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</si>
  <si>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</si>
  <si>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</si>
  <si>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</si>
  <si>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</si>
  <si>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</si>
  <si>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</si>
  <si>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</si>
  <si>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</si>
  <si>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</si>
  <si>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</si>
  <si>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</si>
  <si>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</si>
  <si>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</si>
  <si>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</si>
  <si>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</si>
  <si>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</si>
  <si>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</si>
  <si>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</si>
  <si>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</si>
  <si>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</si>
  <si>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</si>
  <si>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</si>
  <si>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</si>
  <si>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</si>
  <si>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</si>
  <si>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</si>
  <si>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</si>
  <si>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</si>
  <si>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</si>
  <si>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</si>
  <si>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</si>
  <si>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</si>
  <si>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</si>
  <si>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</si>
  <si>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</si>
  <si>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</si>
  <si>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</si>
  <si>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</si>
  <si>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</si>
  <si>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</si>
  <si>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</si>
  <si>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</si>
  <si>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</si>
  <si>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</si>
  <si>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</si>
  <si>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</si>
  <si>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</si>
  <si>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</si>
  <si>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</si>
  <si>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</si>
  <si>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</si>
  <si>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</si>
  <si>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</si>
  <si>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</si>
  <si>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</si>
  <si>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</si>
  <si>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</si>
  <si>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</si>
  <si>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</si>
  <si>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</si>
  <si>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</si>
  <si>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</si>
  <si>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</si>
  <si>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</si>
  <si>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</si>
  <si>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</si>
  <si>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</si>
  <si>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</si>
  <si>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</si>
  <si>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</si>
  <si>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</si>
  <si>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</si>
  <si>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</si>
  <si>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</si>
  <si>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</si>
  <si>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</si>
  <si>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</si>
  <si>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</si>
  <si>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</si>
  <si>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</si>
  <si>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</si>
  <si>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</si>
  <si>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</si>
  <si>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</si>
  <si>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</si>
  <si>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</si>
  <si>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</si>
  <si>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</si>
  <si>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</si>
  <si>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</si>
  <si>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</si>
  <si>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</si>
  <si>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</si>
  <si>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</si>
  <si>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</si>
  <si>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</si>
  <si>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</si>
  <si>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</si>
  <si>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</si>
  <si>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</si>
  <si>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</si>
  <si>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</si>
  <si>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</si>
  <si>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</si>
  <si>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</si>
  <si>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</si>
  <si>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</si>
  <si>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</si>
  <si>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</si>
  <si>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</si>
  <si>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</si>
  <si>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</si>
  <si>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</si>
  <si>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</si>
  <si>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</si>
  <si>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</si>
  <si>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</si>
  <si>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</si>
  <si>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</si>
  <si>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</si>
  <si>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</si>
  <si>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</si>
  <si>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</si>
  <si>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</si>
  <si>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</si>
  <si>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</si>
  <si>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</si>
  <si>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</si>
  <si>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</si>
  <si>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</si>
  <si>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</si>
  <si>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</si>
  <si>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</si>
  <si>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</si>
  <si>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</si>
  <si>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</si>
  <si>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</si>
  <si>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</si>
  <si>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</si>
  <si>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</si>
  <si>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</si>
  <si>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</si>
  <si>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</si>
  <si>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</si>
  <si>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</si>
  <si>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</si>
  <si>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</si>
  <si>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</si>
  <si>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</si>
  <si>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</si>
  <si>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</si>
  <si>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</si>
  <si>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</si>
  <si>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</si>
  <si>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</si>
  <si>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</si>
  <si>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</si>
  <si>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</si>
  <si>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</si>
  <si>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</si>
  <si>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</si>
  <si>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</si>
  <si>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</si>
  <si>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</si>
  <si>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</si>
  <si>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</si>
  <si>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</si>
  <si>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</si>
  <si>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</si>
  <si>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</si>
  <si>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</si>
  <si>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</si>
  <si>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</si>
  <si>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</si>
  <si>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</si>
  <si>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</si>
  <si>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</si>
  <si>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</si>
  <si>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</si>
  <si>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</si>
  <si>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</si>
  <si>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</si>
  <si>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</si>
  <si>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</si>
  <si>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</si>
  <si>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</si>
  <si>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</si>
  <si>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</si>
  <si>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</si>
  <si>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</si>
  <si>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</si>
  <si>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</si>
  <si>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</si>
  <si>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</si>
  <si>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</si>
  <si>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</si>
  <si>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</si>
  <si>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</si>
  <si>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</si>
  <si>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</si>
  <si>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</si>
  <si>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</si>
  <si>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</si>
  <si>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</si>
  <si>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</si>
  <si>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</si>
  <si>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</si>
  <si>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</si>
  <si>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</si>
  <si>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</si>
  <si>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</si>
  <si>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</si>
  <si>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</si>
  <si>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</si>
  <si>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</si>
  <si>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</si>
  <si>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</si>
  <si>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</si>
  <si>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</si>
  <si>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</si>
  <si>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</si>
  <si>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</si>
  <si>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</si>
  <si>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</si>
  <si>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</si>
  <si>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</si>
  <si>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</si>
  <si>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</si>
  <si>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</si>
  <si>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</si>
  <si>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</si>
  <si>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</si>
  <si>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</si>
  <si>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</si>
  <si>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</si>
  <si>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</si>
  <si>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</si>
  <si>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</si>
  <si>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</si>
  <si>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</si>
  <si>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</si>
  <si>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</si>
  <si>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</si>
  <si>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</si>
  <si>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</si>
  <si>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</si>
  <si>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</si>
  <si>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</si>
  <si>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</si>
  <si>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</si>
  <si>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</si>
  <si>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</si>
  <si>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</si>
  <si>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</si>
  <si>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</si>
  <si>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</si>
  <si>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</si>
  <si>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</si>
  <si>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</si>
  <si>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</si>
  <si>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</si>
  <si>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</si>
  <si>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</si>
  <si>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</si>
  <si>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</si>
  <si>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</si>
  <si>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</si>
  <si>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</si>
  <si>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</si>
  <si>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</si>
  <si>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</si>
  <si>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</si>
  <si>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</si>
  <si>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</si>
  <si>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</si>
  <si>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</si>
  <si>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</si>
  <si>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</si>
  <si>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</si>
  <si>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</si>
  <si>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</si>
  <si>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</si>
  <si>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</si>
  <si>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</si>
  <si>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</si>
  <si>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</si>
  <si>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</si>
  <si>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</si>
  <si>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</si>
  <si>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</si>
  <si>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</si>
  <si>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</si>
  <si>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</si>
  <si>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</si>
  <si>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</si>
  <si>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</si>
  <si>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</si>
  <si>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</si>
  <si>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</si>
  <si>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</si>
  <si>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</si>
  <si>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</si>
  <si>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</si>
  <si>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</si>
  <si>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</si>
  <si>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</si>
  <si>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</si>
  <si>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</si>
  <si>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</si>
  <si>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</si>
  <si>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</si>
  <si>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</si>
  <si>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</si>
  <si>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</si>
  <si>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</si>
  <si>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</si>
  <si>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</si>
  <si>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</si>
  <si>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</si>
  <si>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</si>
  <si>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</si>
  <si>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</si>
  <si>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</si>
  <si>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</si>
  <si>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</si>
  <si>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</si>
  <si>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</si>
  <si>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</si>
  <si>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</si>
  <si>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</si>
  <si>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</si>
  <si>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</si>
  <si>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</si>
  <si>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</si>
  <si>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</si>
  <si>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</si>
  <si>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</si>
  <si>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</si>
  <si>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</si>
  <si>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</si>
  <si>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</si>
  <si>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</si>
  <si>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</si>
  <si>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</si>
  <si>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</si>
  <si>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</si>
  <si>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</si>
  <si>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</si>
  <si>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</si>
  <si>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</si>
  <si>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</si>
  <si>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</si>
  <si>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</si>
  <si>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</si>
  <si>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</si>
  <si>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</si>
  <si>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</si>
  <si>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</si>
  <si>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</si>
  <si>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</si>
  <si>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</si>
  <si>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</si>
  <si>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</si>
  <si>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</si>
  <si>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</si>
  <si>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</si>
  <si>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</si>
  <si>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</si>
  <si>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</si>
  <si>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</si>
  <si>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</si>
  <si>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</si>
  <si>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</si>
  <si>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</si>
  <si>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</si>
  <si>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</si>
  <si>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</si>
  <si>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</si>
  <si>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</si>
  <si>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</si>
  <si>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</si>
  <si>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</si>
  <si>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</si>
  <si>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</si>
  <si>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</si>
  <si>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</si>
  <si>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</si>
  <si>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</si>
  <si>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</si>
  <si>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</si>
  <si>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</si>
  <si>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</si>
  <si>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</si>
  <si>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</si>
  <si>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</si>
  <si>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</si>
  <si>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</si>
  <si>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</si>
  <si>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</si>
  <si>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</si>
  <si>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</si>
  <si>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</si>
  <si>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</si>
  <si>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</si>
  <si>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</si>
  <si>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</si>
  <si>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</si>
  <si>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</si>
  <si>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</si>
  <si>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</si>
  <si>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</si>
  <si>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</si>
  <si>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</si>
  <si>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</si>
  <si>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</si>
  <si>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</si>
  <si>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</si>
  <si>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</si>
  <si>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</si>
  <si>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</si>
  <si>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</si>
  <si>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</si>
  <si>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</si>
  <si>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</si>
  <si>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</si>
  <si>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</si>
  <si>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</si>
  <si>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</si>
  <si>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</si>
  <si>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</si>
  <si>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</si>
  <si>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</si>
  <si>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</si>
  <si>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</si>
  <si>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</si>
  <si>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</si>
  <si>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</si>
  <si>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</si>
  <si>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</si>
  <si>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</si>
  <si>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</si>
  <si>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</si>
  <si>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</si>
  <si>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</si>
  <si>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</si>
  <si>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</si>
  <si>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</si>
  <si>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</si>
  <si>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</si>
  <si>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</si>
  <si>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</si>
  <si>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</si>
  <si>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</si>
  <si>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</si>
  <si>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</si>
  <si>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</si>
  <si>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</si>
  <si>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</si>
  <si>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</si>
  <si>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</si>
  <si>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</si>
  <si>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</si>
  <si>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</si>
  <si>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</si>
  <si>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</si>
  <si>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</si>
  <si>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</si>
  <si>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</si>
  <si>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</si>
  <si>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</si>
  <si>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</si>
  <si>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</si>
  <si>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</si>
  <si>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</si>
  <si>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</si>
  <si>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</si>
  <si>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</si>
  <si>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</si>
  <si>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</si>
  <si>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</si>
  <si>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</si>
  <si>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</si>
  <si>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</si>
  <si>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</si>
  <si>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</si>
  <si>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</si>
  <si>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</si>
  <si>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</si>
  <si>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</si>
  <si>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</si>
  <si>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</si>
  <si>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</si>
  <si>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</si>
  <si>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</si>
  <si>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</si>
  <si>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</si>
  <si>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</si>
  <si>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</si>
  <si>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</si>
  <si>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</si>
  <si>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</si>
  <si>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</si>
  <si>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</si>
  <si>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</si>
  <si>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</si>
  <si>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</si>
  <si>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</si>
  <si>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</si>
  <si>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</si>
  <si>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</si>
  <si>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</si>
  <si>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</si>
  <si>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</si>
  <si>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</si>
  <si>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</si>
  <si>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</si>
  <si>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</si>
  <si>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</si>
  <si>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</si>
  <si>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</si>
  <si>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</si>
  <si>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</si>
  <si>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</si>
  <si>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</si>
  <si>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</si>
  <si>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</si>
  <si>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</si>
  <si>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</si>
  <si>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</si>
  <si>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</si>
  <si>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</si>
  <si>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</si>
  <si>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</si>
  <si>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</si>
  <si>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</si>
  <si>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</si>
  <si>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</si>
  <si>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</si>
  <si>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</si>
  <si>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</si>
  <si>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</si>
  <si>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</si>
  <si>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</si>
  <si>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</si>
  <si>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</si>
  <si>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</si>
  <si>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</si>
  <si>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</si>
  <si>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</si>
  <si>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</si>
  <si>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</si>
  <si>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</si>
  <si>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</si>
  <si>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</si>
  <si>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</si>
  <si>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</si>
  <si>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</si>
  <si>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</si>
  <si>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</si>
  <si>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</si>
  <si>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</si>
  <si>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</si>
  <si>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</si>
  <si>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</si>
  <si>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</si>
  <si>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</si>
  <si>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</si>
  <si>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</si>
  <si>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</si>
  <si>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</si>
  <si>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</si>
  <si>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</si>
  <si>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</si>
  <si>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</si>
  <si>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</si>
  <si>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</si>
  <si>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</si>
  <si>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</si>
  <si>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</si>
  <si>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</si>
  <si>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</si>
  <si>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</si>
  <si>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</si>
  <si>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</si>
  <si>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</si>
  <si>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</si>
  <si>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</si>
  <si>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</si>
  <si>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</si>
  <si>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</si>
  <si>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</si>
  <si>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</si>
  <si>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</si>
  <si>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</si>
  <si>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</si>
  <si>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</si>
  <si>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</si>
  <si>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</si>
  <si>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</si>
  <si>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</si>
  <si>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</si>
  <si>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</si>
  <si>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</si>
  <si>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</si>
  <si>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</si>
  <si>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</si>
  <si>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</si>
  <si>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</si>
  <si>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</si>
  <si>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</si>
  <si>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</si>
  <si>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</si>
  <si>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</si>
  <si>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</si>
  <si>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</si>
  <si>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</si>
  <si>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</si>
  <si>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</si>
  <si>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</si>
  <si>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</si>
  <si>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</si>
  <si>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</si>
  <si>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</si>
  <si>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</si>
  <si>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</si>
  <si>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</si>
  <si>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</si>
  <si>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</si>
  <si>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</si>
  <si>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</si>
  <si>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</si>
  <si>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</si>
  <si>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</si>
  <si>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</si>
  <si>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</si>
  <si>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</si>
  <si>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</si>
  <si>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</si>
  <si>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</si>
  <si>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</si>
  <si>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</si>
  <si>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</si>
  <si>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</si>
  <si>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</si>
  <si>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</si>
  <si>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</si>
  <si>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</si>
  <si>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</si>
  <si>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</si>
  <si>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</si>
  <si>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</si>
  <si>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</si>
  <si>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</si>
  <si>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</si>
  <si>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</si>
  <si>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</si>
  <si>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</si>
  <si>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</si>
  <si>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</si>
  <si>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</si>
  <si>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</si>
  <si>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</si>
  <si>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</si>
  <si>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</si>
  <si>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</si>
  <si>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</si>
  <si>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</si>
  <si>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</si>
  <si>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</si>
  <si>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</si>
  <si>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</si>
  <si>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</si>
  <si>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</si>
  <si>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</si>
  <si>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</si>
  <si>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</si>
  <si>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</si>
  <si>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</si>
  <si>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</si>
  <si>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</si>
  <si>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</si>
  <si>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</si>
  <si>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</si>
  <si>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</si>
  <si>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</si>
  <si>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</si>
  <si>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</si>
  <si>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</si>
  <si>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</si>
  <si>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</si>
  <si>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</si>
  <si>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</si>
  <si>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</si>
  <si>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</si>
  <si>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</si>
  <si>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</si>
  <si>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</si>
  <si>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</si>
  <si>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</si>
  <si>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</si>
  <si>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</si>
  <si>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</si>
  <si>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</si>
  <si>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</si>
  <si>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</si>
  <si>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</si>
  <si>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</si>
  <si>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</si>
  <si>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</si>
  <si>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</si>
  <si>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</si>
  <si>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</si>
  <si>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</si>
  <si>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</si>
  <si>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</si>
  <si>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</si>
  <si>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</si>
  <si>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</si>
  <si>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</si>
  <si>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</si>
  <si>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</si>
  <si>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</si>
  <si>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</si>
  <si>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</si>
  <si>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</si>
  <si>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</si>
  <si>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</si>
  <si>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</si>
  <si>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</si>
  <si>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</si>
  <si>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</si>
  <si>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</si>
  <si>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</si>
  <si>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</si>
  <si>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</si>
  <si>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</si>
  <si>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</si>
  <si>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</si>
  <si>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</si>
  <si>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</si>
  <si>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</si>
  <si>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</si>
  <si>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</si>
  <si>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</si>
  <si>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</si>
  <si>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</si>
  <si>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</si>
  <si>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</si>
  <si>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</si>
  <si>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</si>
  <si>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</si>
  <si>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</si>
  <si>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</si>
  <si>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</si>
  <si>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</si>
  <si>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</si>
  <si>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</si>
  <si>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</si>
  <si>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</si>
  <si>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</si>
  <si>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</si>
  <si>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</si>
  <si>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</si>
  <si>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</si>
  <si>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</si>
  <si>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</si>
  <si>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</si>
  <si>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</si>
  <si>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</si>
  <si>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</si>
  <si>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</si>
  <si>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</si>
  <si>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</si>
  <si>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</si>
  <si>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</si>
  <si>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</si>
  <si>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</si>
  <si>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</si>
  <si>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</si>
  <si>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</si>
  <si>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</si>
  <si>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</si>
  <si>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</si>
  <si>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</si>
  <si>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</si>
  <si>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</si>
  <si>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</si>
  <si>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</si>
  <si>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</si>
  <si>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</si>
  <si>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</si>
  <si>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</si>
  <si>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</si>
  <si>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</si>
  <si>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</si>
  <si>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</si>
  <si>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</si>
  <si>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</si>
  <si>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</si>
  <si>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</si>
  <si>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</si>
  <si>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</si>
  <si>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</si>
  <si>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</si>
  <si>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</si>
  <si>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</si>
  <si>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</si>
  <si>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</si>
  <si>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</si>
  <si>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</si>
  <si>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</si>
  <si>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</si>
  <si>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</si>
  <si>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</si>
  <si>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</si>
  <si>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</si>
  <si>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</si>
  <si>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</si>
  <si>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</si>
  <si>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</si>
  <si>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</si>
  <si>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</si>
  <si>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</si>
  <si>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</si>
  <si>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</si>
  <si>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</si>
  <si>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</si>
  <si>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</si>
  <si>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</si>
  <si>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</si>
  <si>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</si>
  <si>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</si>
  <si>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</si>
  <si>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</si>
  <si>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</si>
  <si>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</si>
  <si>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</si>
  <si>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</si>
  <si>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</si>
  <si>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</si>
  <si>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</si>
  <si>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</si>
  <si>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</si>
  <si>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</si>
  <si>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</si>
  <si>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</si>
  <si>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</si>
  <si>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</si>
  <si>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</si>
  <si>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</si>
  <si>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</si>
  <si>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</si>
  <si>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</si>
  <si>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</si>
  <si>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</si>
  <si>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</si>
  <si>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</si>
  <si>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</si>
  <si>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</si>
  <si>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</si>
  <si>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</si>
  <si>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</si>
  <si>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</si>
  <si>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</si>
  <si>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</si>
  <si>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</si>
  <si>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</si>
  <si>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</si>
  <si>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</si>
  <si>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</si>
  <si>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</si>
  <si>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</si>
  <si>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</si>
  <si>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</si>
  <si>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</si>
  <si>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</si>
  <si>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</si>
  <si>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</si>
  <si>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</si>
  <si>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</si>
  <si>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</si>
  <si>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</si>
  <si>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</si>
  <si>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</si>
  <si>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</si>
  <si>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</si>
  <si>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</si>
  <si>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</si>
  <si>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</si>
  <si>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</si>
  <si>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</si>
  <si>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</si>
  <si>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</si>
  <si>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</si>
  <si>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</si>
  <si>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</si>
  <si>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</si>
  <si>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</si>
  <si>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</si>
  <si>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</si>
  <si>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</si>
  <si>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</si>
  <si>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</si>
  <si>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</si>
  <si>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</si>
  <si>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</si>
  <si>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</si>
  <si>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</si>
  <si>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</si>
  <si>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</si>
  <si>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</si>
  <si>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</si>
  <si>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</si>
  <si>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</si>
  <si>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</si>
  <si>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</si>
  <si>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</si>
  <si>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</si>
  <si>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</si>
  <si>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</si>
  <si>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</si>
  <si>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</si>
  <si>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</si>
  <si>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</si>
  <si>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</si>
  <si>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</si>
  <si>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</si>
  <si>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</si>
  <si>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</si>
  <si>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</si>
  <si>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</si>
  <si>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</si>
  <si>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</si>
  <si>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</si>
  <si>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</si>
  <si>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</si>
  <si>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</si>
  <si>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</si>
  <si>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reached and checking </t>
  </si>
  <si>
    <t>PCM-20251104-00002193</t>
  </si>
  <si>
    <t>access Night Site located in deep desert &amp; dangerous area, ETA 50 min</t>
  </si>
  <si>
    <t>PCM-20251105-00000235</t>
  </si>
  <si>
    <t xml:space="preserve">access Night Site located in deep valleys &amp; dangerous area, ETA 10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</si>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</sst>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303.32174594907701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45966.270171875003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45966.270171875003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45966.270171875003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45966.270171875003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45966.270171875003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45966.270171875003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45966.270171875003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45966.270171875003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45966.270171875003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45966.270171875003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45966.270171875003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45966.270171875003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45966.270171875003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45966.270171875003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45966.270171875003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45966.270171875003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45966.270171875003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45966.270171875003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45966.270171875003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45966.270171875003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45966.270171875003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45966.270171875003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45966.270171875003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45966.270171875003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45966.270171875003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45966.270171875003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45966.270171875003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45966.270171875003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45966.270171875003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45966.270171875003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45966.270171875003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45966.270171875003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45966.270171875003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45966.270171875003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45966.270171875003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45966.270171875003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45966.270171875003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45966.270171875003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45966.270171875003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45966.270171875003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45966.270171875003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45966.270171875003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45966.270171875003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45966.270171875003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45966.270171875003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45966.270171875003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45966.270171875003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45966.270171875003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45966.270171875003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45966.270171875003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45966.270171875003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45966.270171875003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45966.270171875003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45966.270171875003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45966.270171875003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45966.270171875003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45966.270171875003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45966.270171875003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45966.270171875003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45966.270171875003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45966.270171875003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45966.270171875003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45966.270171875003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45966.270171875003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45966.270171875003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45966.270171875003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45966.270171875003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45966.270171875003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45966.270171875003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45966.270171875003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45966.270171875003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45966.270171875003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45966.270171875003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45966.270171875003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45966.270171875003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45966.270171875003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45966.270171875003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45966.270171875003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45966.270171875003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45966.270171875003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45966.270171875003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45966.270171875003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45966.270171875003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45966.270171875003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45966.270171875003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45966.270171875003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45966.270171875003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45966.270171875003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45966.270171875003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45966.270171875003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45966.270171875003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45966.270171875003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45966.270171875003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45966.270171875003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141.27033391204168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7.5280885416723322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4.2343750028521754E-3</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45966.270171875003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45966.270171875003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45966.270171875003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45966.270171875003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45966.270171875003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45966.270171875003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45966.270171875003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45966.270171875003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45966.270171875003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45966.270171875003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45966.270171875003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45966.270171875003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45966.270171875003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45966.270171875003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45966.270171875003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45966.270171875003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45966.270171875003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45966.270171875003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45966.270171875003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45966.270171875003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45966.270171875003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45966.270171875003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45966.270171875003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45966.270171875003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45966.270171875003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45966.270171875003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45966.270171875003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45966.270171875003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45966.270171875003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45966.270171875003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45966.270171875003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45966.270171875003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45966.270171875003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45966.270171875003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45966.270171875003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45966.270171875003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45966.270171875003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45966.270171875003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45966.270171875003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45966.270171875003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45966.270171875003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45966.270171875003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45966.270171875003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45966.270171875003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45966.270171875003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45966.270171875003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45966.270171875003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45966.270171875003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45966.270171875003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45966.270171875003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45966.270171875003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45966.270171875003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45966.270171875003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45966.270171875003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45966.270171875003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45966.270171875003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45966.270171875003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45966.270171875003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45966.270171875003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45966.270171875003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45966.270171875003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45966.270171875003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45966.270171875003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45966.270171875003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45966.270171875003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45966.270171875003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45966.270171875003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45966.270171875003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45966.270171875003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45966.270171875003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45966.270171875003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45966.270171875003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45966.270171875003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45966.270171875003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45966.270171875003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45966.270171875003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45966.270171875003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45966.270171875003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45966.270171875003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45966.270171875003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45966.270171875003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45966.270171875003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45966.270171875003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45966.270171875003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45966.270171875003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45966.270171875003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45966.270171875003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45966.270171875003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45966.270171875003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45966.270171875003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45966.270171875003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45966.270171875003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45966.270171875003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45966.270171875003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45966.270171875003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45966.270171875003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45966.270171875003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45966.270171875003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45966.270171875003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45966.270171875003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45966.270171875003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45966.270171875003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45966.270171875003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45966.270171875003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45966.270171875003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45966.270171875003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45966.270171875003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45966.270171875003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45966.270171875003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45966.270171875003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45966.270171875003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45966.270171875003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45966.270171875003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45966.270171875003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45966.270171875003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45966.270171875003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45966.270171875003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45966.270171875003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45966.270171875003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45966.270171875003</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45966.270171875003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45966.270171875003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45966.270171875003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45966.270171875003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45966.270171875003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45966.270171875003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45966.270171875003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45966.270171875003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45966.270171875003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45966.270171875003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45966.270171875003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45966.270171875003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45966.270171875003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45966.270171875003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45966.270171875003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45966.270171875003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45966.270171875003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45966.270171875003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45966.270171875003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45966.270171875003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45966.270171875003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45966.270171875003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45966.270171875003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45966.270171875003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45966.270171875003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45966.270171875003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45966.270171875003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45966.270171875003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45966.270171875003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45966.270171875003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45966.270171875003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45966.270171875003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45966.270171875003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45966.270171875003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45966.270171875003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45966.270171875003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45966.270171875003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45966.270171875003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45966.270171875003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45966.270171875003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45966.270171875003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45966.270171875003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45966.270171875003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45966.270171875003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45966.270171875003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45966.270171875003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45966.270171875003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45966.270171875003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45966.270171875003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45966.270171875003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45966.270171875003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45966.270171875003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45966.270171875003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45966.270171875003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45966.270171875003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45966.270171875003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45966.270171875003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45966.270171875003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45966.270171875003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45966.270171875003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45966.270171875003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45966.270171875003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45966.270171875003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45966.270171875003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45966.270171875003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45966.270171875003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45966.270171875003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45966.270171875003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45966.270171875003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45966.270171875003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45966.270171875003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45966.270171875003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45966.270171875003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45966.270171875003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45966.270171875003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45966.270171875003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45966.270171875003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45966.270171875003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45966.270171875003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45966.270171875003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45966.270171875003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45966.270171875003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45966.270171875003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45966.270171875003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45966.270171875003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45966.270171875003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45966.270171875003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45966.270171875003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45966.270171875003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45966.270171875003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45966.270171875003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45966.270171875003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45966.270171875003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45966.270171875003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45966.270171875003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45966.270171875003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45966.270171875003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45966.270171875003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45966.270171875003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45966.270171875003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45966.270171875003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45966.270171875003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45966.270171875003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45966.270171875003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45966.270171875003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45966.270171875003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45966.270171875003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45966.270171875003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45966.270171875003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45966.270171875003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45966.270171875003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45966.270171875003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45966.270171875003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45966.270171875003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45966.270171875003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45966.270171875003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45966.270171875003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45966.270171875003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45966.270171875003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45966.270171875003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45966.270171875003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45966.270171875003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45966.270171875003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45966.270171875003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45966.270171875003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45966.270171875003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45966.270171875003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45966.270171875003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45966.270171875003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45966.270171875003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45966.270171875003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45966.270171875003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45966.270171875003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45966.270171875003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45966.270171875003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45966.270171875003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45966.270171875003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45966.270171875003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45966.270171875003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45966.270171875003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45966.270171875003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45966.270171875003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45966.270171875003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45966.270171875003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45966.270171875003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45966.270171875003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45966.270171875003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45966.270171875003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45966.270171875003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45966.270171875003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45966.270171875003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45966.270171875003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45966.270171875003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45966.270171875003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45966.270171875003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45966.270171875003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45966.270171875003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45966.270171875003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45966.270171875003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45966.270171875003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45966.270171875003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45966.270171875003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45966.270171875003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45966.270171875003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45966.270171875003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45966.270171875003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45966.270171875003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45966.270171875003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45966.270171875003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45966.270171875003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45966.270171875003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45966.270171875003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45966.270171875003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45966.270171875003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45966.270171875003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45966.270171875003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45966.270171875003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45966.270171875003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45966.270171875003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45966.270171875003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45966.270171875003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45966.270171875003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45966.270171875003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45966.270171875003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45966.270171875003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45966.270171875003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45966.270171875003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45966.270171875003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45966.270171875003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45966.270171875003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45966.270171875003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45966.270171875003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45966.270171875003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45966.270171875003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45966.270171875003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45966.270171875003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45966.270171875003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45966.270171875003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45966.270171875003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45966.270171875003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45966.270171875003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45966.270171875003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45966.270171875003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45966.270171875003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45966.270171875003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45966.270171875003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45966.270171875003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45966.270171875003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45966.270171875003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45966.270171875003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45966.270171875003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45966.270171875003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45966.270171875003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45966.270171875003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45966.270171875003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45966.270171875003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45966.270171875003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45966.270171875003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45966.270171875003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45966.270171875003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45966.270171875003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45966.270171875003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45966.270171875003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45966.270171875003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45966.270171875003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45966.270171875003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45966.270171875003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45966.270171875003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45966.270171875003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45966.270171875003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45966.270171875003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45966.270171875003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45966.270171875003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45966.270171875003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45966.270171875003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45966.270171875003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45966.270171875003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45966.270171875003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45966.270171875003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45966.270171875003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45966.270171875003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45966.270171875003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45966.270171875003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45966.270171875003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45966.270171875003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45966.270171875003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45966.270171875003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45966.270171875003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45966.270171875003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45966.270171875003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45966.270171875003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45966.270171875003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45966.270171875003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45966.270171875003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45966.270171875003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45966.270171875003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45966.270171875003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45966.270171875003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45966.270171875003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45966.270171875003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45966.270171875003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45966.270171875003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45966.270171875003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45966.270171875003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45966.270171875003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45966.270171875003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45966.270171875003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45966.270171875003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45966.270171875003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45966.270171875003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45966.270171875003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45966.270171875003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45966.270171875003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45966.270171875003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45966.270171875003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45966.270171875003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45966.270171875003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45966.270171875003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45966.270171875003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45966.270171875003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45966.270171875003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45966.270171875003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45966.270171875003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45966.270171875003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45966.270171875003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45966.270171875003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45966.270171875003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45966.270171875003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45966.270171875003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45966.270171875003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45966.270171875003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45966.270171875003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45966.270171875003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45966.270171875003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45966.270171875003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45966.270171875003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45966.270171875003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45966.270171875003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45966.270171875003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45966.270171875003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45966.270171875003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45966.270171875003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45966.270171875003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45966.270171875003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45966.270171875003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45966.270171875003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45966.270171875003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45966.270171875003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45966.270171875003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45966.270171875003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45966.270171875003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45966.270171875003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45966.270171875003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45966.270171875003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45966.270171875003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45966.270171875003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45966.270171875003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45966.270171875003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45966.270171875003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45966.270171875003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45966.270171875003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45966.270171875003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45966.270171875003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45966.270171875003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45966.270171875003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45966.270171875003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45966.270171875003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45966.270171875003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45966.270171875003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45966.270171875003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45966.270171875003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45966.270171875003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45966.270171875003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45966.270171875003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45966.270171875003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45966.270171875003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45966.270171875003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45966.270171875003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45966.270171875003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45966.270171875003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45966.270171875003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45966.270171875003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45966.270171875003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45966.270171875003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45966.270171875003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45966.270171875003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45966.270171875003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45966.270171875003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45966.270171875003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45966.270171875003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45966.270171875003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45966.270171875003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45966.270171875003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45966.270171875003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45966.270171875003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45966.270171875003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45966.270171875003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45966.270171875003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45966.270171875003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45966.270171875003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45966.270171875003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45966.270171875003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45966.270171875003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45966.270171875003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45966.270171875003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45966.270171875003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45966.270171875003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45966.270171875003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45966.270171875003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45966.270171875003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45966.270171875003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45966.270171875003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45966.270171875003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45966.270171875003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45966.270171875003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45966.270171875003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45966.270171875003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45966.270171875003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45966.270171875003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45966.270171875003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45966.270171875003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45966.270171875003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45966.270171875003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45966.270171875003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45966.270171875003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45966.270171875003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45966.270171875003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45966.270171875003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45966.270171875003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45966.270171875003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45966.270171875003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45966.270171875003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45966.270171875003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45966.270171875003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45966.270171875003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45966.270171875003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45966.270171875003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45966.270171875003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45966.270171875003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45966.270171875003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45966.270171875003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45966.270171875003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45966.270171875003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45966.270171875003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45966.270171875003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45966.270171875003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45966.270171875003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45966.270171875003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45966.270171875003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45966.270171875003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45966.270171875003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45966.270171875003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45966.270171875003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45966.270171875003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45966.270171875003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45966.270171875003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45966.270171875003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45966.270171875003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45966.270171875003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45966.270171875003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45966.270171875003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45966.270171875003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45966.270171875003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45966.270171875003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45966.270171875003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45966.270171875003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45966.270171875003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45966.270171875003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45966.270171875003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45966.270171875003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45966.270171875003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45966.270171875003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45966.270171875003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45966.270171875003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45966.270171875003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45966.270171875003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45966.270171875003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45966.270171875003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45966.270171875003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45966.270171875003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45966.270171875003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45966.270171875003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45966.270171875003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45966.270171875003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45966.270171875003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45966.270171875003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45966.270171875003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45966.270171875003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45966.270171875003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45966.270171875003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45966.270171875003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45966.270171875003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45966.270171875003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45966.270171875003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45966.270171875003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45966.270171875003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45966.270171875003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45966.270171875003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45966.270171875003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45966.270171875003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45966.270171875003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45966.270171875003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45966.270171875003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45966.270171875003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45966.270171875003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45966.270171875003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45966.270171875003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45966.270171875003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45966.270171875003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45966.270171875003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45966.270171875003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45966.270171875003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45966.270171875003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45966.270171875003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45966.270171875003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45966.270171875003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45966.270171875003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45966.270171875003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45966.270171875003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45966.270171875003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45966.270171875003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45966.270171875003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45966.270171875003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45966.270171875003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45966.270171875003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45966.270171875003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45966.270171875003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45966.270171875003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45966.270171875003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45966.270171875003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45966.270171875003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45966.270171875003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45966.270171875003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45966.270171875003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45966.270171875003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45966.270171875003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45966.270171875003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45966.270171875003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45966.270171875003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45966.270171875003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45966.270171875003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45966.270171875003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45966.270171875003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45966.270171875003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45966.270171875003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45966.270171875003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45966.270171875003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45966.270171875003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45966.270171875003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45966.270171875003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45966.270171875003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45966.270171875003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45966.270171875003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45966.270171875003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45966.270171875003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45966.270171875003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45966.270171875003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45966.270171875003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45966.270171875003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45966.270171875003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45966.270171875003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45966.270171875003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45966.270171875003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45966.270171875003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45966.270171875003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45966.270171875003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45966.270171875003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45966.270171875003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45966.270171875003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45966.270171875003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45966.270171875003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45966.270171875003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45966.270171875003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45966.270171875003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45966.270171875003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45966.270171875003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45966.270171875003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45966.270171875003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45966.270171875003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45966.270171875003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45966.270171875003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45966.270171875003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45966.270171875003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45966.270171875003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45966.270171875003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45966.270171875003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45966.270171875003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45966.270171875003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45966.270171875003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45966.270171875003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45966.270171875003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45966.270171875003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45966.270171875003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45966.270171875003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45966.270171875003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45966.270171875003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45966.270171875003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45966.270171875003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45966.270171875003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45966.270171875003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45966.270171875003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45966.270171875003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45966.270171875003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45966.270171875003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45966.270171875003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45966.270171875003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45966.270171875003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45966.270171875003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45966.270171875003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45966.270171875003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45966.270171875003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45966.270171875003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45966.270171875003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45966.270171875003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45966.270171875003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45966.270171875003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45966.270171875003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45966.270171875003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45966.270171875003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45966.270171875003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45966.270171875003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45966.270171875003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45966.270171875003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45966.270171875003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45966.270171875003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45966.270171875003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45966.270171875003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45966.270171875003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45966.270171875003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45966.270171875003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45966.270171875003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45966.270171875003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45966.270171875003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45966.270171875003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45966.270171875003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45966.270171875003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45966.270171875003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45966.270171875003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45966.270171875003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45966.270171875003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45966.270171875003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45966.270171875003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45966.270171875003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45966.270171875003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45966.270171875003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45966.270171875003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45966.270171875003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45966.270171875003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45966.270171875003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45966.270171875003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45966.270171875003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45966.270171875003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45966.270171875003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45966.270171875003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45966.270171875003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45966.270171875003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45966.270171875003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45966.270171875003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45966.270171875003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45966.270171875003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45966.270171875003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45966.270171875003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45966.270171875003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45966.270171875003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45966.270171875003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45966.270171875003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45966.270171875003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45966.270171875003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45966.270171875003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45966.270171875003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45966.270171875003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45966.270171875003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45966.270171875003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45966.270171875003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45966.270171875003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45966.270171875003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45966.270171875003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45966.270171875003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45966.270171875003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45966.270171875003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45966.270171875003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45966.270171875003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45966.270171875003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45966.270171875003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45966.270171875003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45966.270171875003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45966.270171875003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45966.270171875003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45966.270171875003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45966.270171875003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45966.270171875003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45966.270171875003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45966.270171875003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45966.270171875003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45966.270171875003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45966.270171875003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45966.270171875003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45966.270171875003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45966.270171875003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45966.270171875003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45966.270171875003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45966.270171875003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45966.270171875003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45966.270171875003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45966.270171875003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45966.270171875003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45966.270171875003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45966.270171875003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45966.270171875003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45966.270171875003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45966.270171875003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45966.270171875003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45966.270171875003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45966.270171875003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45966.270171875003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45966.270171875003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45966.270171875003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45966.270171875003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45966.270171875003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45966.270171875003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45966.270171875003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45966.270171875003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45966.270171875003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45966.270171875003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45966.270171875003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45966.270171875003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45966.270171875003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45966.270171875003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45966.270171875003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45966.270171875003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45966.270171875003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45966.270171875003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45966.270171875003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45966.270171875003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45966.270171875003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45966.270171875003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45966.270171875003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45966.270171875003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45966.270171875003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45966.270171875003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45966.270171875003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45966.270171875003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45966.270171875003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45966.270171875003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45966.270171875003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45966.270171875003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45966.270171875003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45966.270171875003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45966.270171875003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45966.270171875003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45966.270171875003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45966.270171875003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45966.270171875003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45966.270171875003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45966.270171875003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45966.270171875003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45966.270171875003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45966.270171875003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45966.270171875003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45966.270171875003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45966.270171875003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45966.270171875003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45966.270171875003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45966.270171875003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45966.270171875003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45966.270171875003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45966.270171875003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45966.270171875003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45966.270171875003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45966.270171875003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45966.270171875003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45966.270171875003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45966.270171875003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45966.270171875003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45966.270171875003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45966.270171875003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45966.270171875003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45966.270171875003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45966.270171875003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45966.270171875003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45966.270171875003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45966.270171875003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45966.270171875003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45966.270171875003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45966.270171875003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45966.270171875003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45966.270171875003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45966.270171875003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45966.270171875003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45966.270171875003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45966.270171875003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45966.270171875003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45966.270171875003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45966.270171875003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45966.270171875003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45966.270171875003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45966.270171875003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45966.270171875003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45966.270171875003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45966.270171875003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45966.270171875003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45966.270171875003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45966.270171875003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45966.270171875003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45966.270171875003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45966.270171875003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45966.270171875003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45966.270171875003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45966.270171875003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45966.270171875003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45966.270171875003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45966.270171875003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45966.270171875003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45966.270171875003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45966.270171875003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45966.270171875003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45966.270171875003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45966.270171875003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45966.270171875003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45966.270171875003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45966.270171875003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45966.270171875003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45966.270171875003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45966.270171875003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45966.270171875003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45966.270171875003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45966.270171875003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45966.270171875003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45966.270171875003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45966.270171875003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45966.270171875003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45966.270171875003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45966.270171875003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45966.270171875003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45966.270171875003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45966.270171875003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45966.270171875003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45966.270171875003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45966.270171875003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45966.270171875003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45966.270171875003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45966.270171875003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45966.270171875003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45966.270171875003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45966.270171875003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45966.270171875003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45966.270171875003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45966.270171875003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45966.270171875003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45966.270171875003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45966.270171875003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45966.270171875003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45966.270171875003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45966.270171875003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45966.270171875003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45966.270171875003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45966.270171875003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45966.270171875003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45966.270171875003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45966.270171875003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45966.270171875003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45966.270171875003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45966.270171875003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45966.270171875003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45966.270171875003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45966.270171875003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45966.270171875003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45966.270171875003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45966.270171875003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45966.270171875003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45966.270171875003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45966.270171875003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45966.270171875003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45966.270171875003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45966.270171875003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45966.270171875003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45966.270171875003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45966.270171875003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45966.270171875003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45966.270171875003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45966.270171875003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45966.270171875003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45966.270171875003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45966.270171875003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45966.270171875003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45966.270171875003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45966.270171875003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45966.270171875003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45966.270171875003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45966.270171875003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45966.270171875003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45966.270171875003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45966.270171875003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45966.270171875003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45966.270171875003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45966.270171875003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45966.270171875003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45966.270171875003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45966.270171875003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45966.270171875003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45966.270171875003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45966.270171875003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45966.270171875003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45966.270171875003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45966.270171875003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45966.270171875003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45966.270171875003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45966.270171875003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45966.270171875003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45966.270171875003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45966.270171875003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45966.270171875003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45966.270171875003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45966.270171875003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45966.270171875003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45966.270171875003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45966.270171875003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45966.270171875003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45966.270171875003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45966.270171875003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45966.270171875003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45966.270171875003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45966.270171875003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45966.270171875003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45966.270171875003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45966.270171875003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45966.270171875003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45966.270171875003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45966.270171875003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45966.270171875003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45966.270171875003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45966.270171875003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45966.270171875003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45966.270171875003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45966.270171875003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45966.270171875003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45966.270171875003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45966.270171875003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45966.270171875003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45966.270171875003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45966.270171875003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45966.270171875003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45966.270171875003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45966.270171875003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45966.270171875003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45966.270171875003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45966.270171875003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45966.270171875003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45966.270171875003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45966.270171875003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45966.270171875003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45966.270171875003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45966.270171875003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45966.270171875003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45966.270171875003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45966.270171875003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45966.270171875003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45966.270171875003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45966.270171875003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45966.270171875003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45966.270171875003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45966.270171875003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45966.270171875003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45966.270171875003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45966.270171875003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45966.270171875003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45966.270171875003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45966.270171875003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45966.270171875003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45966.270171875003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45966.270171875003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45966.270171875003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45966.270171875003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45966.270171875003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45966.270171875003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45966.270171875003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45966.270171875003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45966.270171875003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45966.270171875003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45966.270171875003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45966.270171875003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45966.270171875003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45966.270171875003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45966.270171875003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45966.270171875003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45966.270171875003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45966.270171875003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45966.270171875003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45966.270171875003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45966.270171875003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45966.270171875003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45966.270171875003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45966.270171875003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45966.270171875003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45966.270171875003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45966.270171875003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45966.270171875003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45966.270171875003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45966.270171875003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45966.270171875003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45966.270171875003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45966.270171875003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45966.270171875003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45966.270171875003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45966.270171875003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45966.270171875003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45966.270171875003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45966.270171875003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45966.270171875003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45966.270171875003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45966.270171875003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45966.270171875003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45966.270171875003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45966.270171875003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45966.270171875003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45966.270171875003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45966.270171875003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45966.270171875003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45966.270171875003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45966.270171875003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45966.270171875003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45966.270171875003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45966.270171875003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45966.270171875003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45966.270171875003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45966.270171875003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45966.270171875003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45966.270171875003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45966.270171875003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45966.270171875003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45966.270171875003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45966.270171875003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45966.270171875003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45966.270171875003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45966.270171875003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45966.270171875003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45966.270171875003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45966.270171875003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45966.270171875003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45966.270171875003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45966.270171875003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45966.270171875003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45966.270171875003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45966.270171875003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45966.270171875003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45966.270171875003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45966.270171875003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45966.270171875003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45966.270171875003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45966.270171875003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45966.270171875003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45966.270171875003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45966.270171875003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45966.270171875003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45966.270171875003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45966.270171875003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45966.270171875003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45966.270171875003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45966.270171875003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45966.270171875003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45966.270171875003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45966.270171875003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45966.270171875003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45966.270171875003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45966.270171875003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45966.270171875003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45966.270171875003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45966.270171875003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45966.270171875003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45966.270171875003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45966.270171875003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45966.270171875003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45966.270171875003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45966.270171875003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45966.270171875003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45966.270171875003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45966.270171875003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45966.270171875003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45966.270171875003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45966.270171875003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45966.270171875003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45966.270171875003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45966.270171875003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45966.270171875003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45966.270171875003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45966.270171875003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45966.270171875003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45966.270171875003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45966.270171875003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45966.270171875003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45966.270171875003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262.78945428240695</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45966.270171875003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45966.270171875003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45966.270171875003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45966.270171875003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45966.270171875003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45966.270171875003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45966.270171875003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45966.270171875003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45966.270171875003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45966.270171875003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45966.270171875003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45966.270171875003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45966.270171875003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45966.270171875003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45966.270171875003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45966.270171875003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45966.270171875003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45966.270171875003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45966.270171875003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45966.270171875003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45966.270171875003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45966.270171875003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45966.270171875003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45966.270171875003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45966.270171875003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45966.270171875003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45966.270171875003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45966.270171875003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45966.270171875003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45966.270171875003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45966.270171875003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45966.270171875003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45966.270171875003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45966.270171875003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45966.270171875003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45966.270171875003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45966.270171875003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45966.270171875003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45966.270171875003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45966.270171875003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45966.270171875003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45966.270171875003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45966.270171875003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45966.270171875003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45966.270171875003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45966.270171875003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45966.270171875003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45966.270171875003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45966.270171875003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45966.270171875003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45966.270171875003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45966.270171875003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45966.270171875003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45966.270171875003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45966.270171875003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45966.270171875003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45966.270171875003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74.438111689814832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40.081294560186507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17.609060763890739</v>
      </c>
      <c r="H4" s="152">
        <v>45948.661111111112</v>
      </c>
      <c r="I4" s="151" t="str">
        <f>IFERROR(VLOOKUP(D4,DB!A:F,6,0),"")</f>
        <v>SCECO</v>
      </c>
      <c r="J4" s="151" t="str">
        <f>IFERROR(VLOOKUP(D4,DB!A:G,7,0),"")</f>
        <v>Dead</v>
      </c>
      <c r="K4" s="151" t="s">
        <v>39118</v>
      </c>
      <c r="L4" s="151" t="str">
        <f>IFERROR(VLOOKUP(D4,DB!A:I,9,0),"")</f>
        <v>Latis</v>
      </c>
    </row>
    <row r="5" spans="1:13" ht="15">
      <c r="A5" s="151" t="s">
        <v>39119</v>
      </c>
      <c r="B5" s="151" t="str">
        <f>IFERROR(VLOOKUP(D5,DB!A:K,11,0),"")</f>
        <v>R5</v>
      </c>
      <c r="C5" s="151">
        <v>38</v>
      </c>
      <c r="D5" s="151" t="s">
        <v>34768</v>
      </c>
      <c r="E5" s="151" t="s">
        <v>39120</v>
      </c>
      <c r="F5" s="152">
        <v>45966.233495370368</v>
      </c>
      <c r="G5" s="153">
        <f ca="1">IFERROR(NOW()-F5,"")</f>
        <v>3.6676504634669982E-2</v>
      </c>
      <c r="H5" s="152">
        <v>45966.224583333336</v>
      </c>
      <c r="I5" s="151" t="str">
        <f>IFERROR(VLOOKUP(D5,DB!A:F,6,0),"")</f>
        <v>Generator-SG</v>
      </c>
      <c r="J5" s="151" t="str">
        <f>IFERROR(VLOOKUP(D5,DB!A:G,7,0),"")</f>
        <v>Good</v>
      </c>
      <c r="K5" s="151" t="s">
        <v>39121</v>
      </c>
      <c r="L5" s="151" t="str">
        <f>IFERROR(VLOOKUP(D5,DB!A:I,9,0),"")</f>
        <v>Latis</v>
      </c>
    </row>
    <row r="6" spans="1:13" ht="15">
      <c r="A6" s="151"/>
      <c r="B6" s="151" t="str">
        <f>IFERROR(VLOOKUP(D6,DB!A:K,11,0),"")</f>
        <v/>
      </c>
      <c r="C6" s="151"/>
      <c r="D6" s="151"/>
      <c r="E6" s="151"/>
      <c r="F6" s="152"/>
      <c r="G6" s="153">
        <f ca="1">IFERROR(NOW()-F6,"")</f>
        <v>45966.270171875003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45966.270171875003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45966.270171875003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45966.270171875003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45966.270171875003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45966.270171875003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45966.270171875003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45966.270171875003</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45966.270171875003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45966.270171875003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45966.270171875003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45966.270171875003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45966.270171875003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45966.270171875003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45966.270171875003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45966.270171875003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45966.270171875003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45966.270171875003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45966.270171875003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45966.270171875003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45966.270171875003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45966.270171875003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45966.270171875003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45966.270171875003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45966.270171875003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45966.270171875003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45966.270171875003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45966.270171875003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45966.270171875003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45966.270171875003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45966.270171875003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45966.270171875003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45966.270171875003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45966.270171875003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45966.270171875003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45966.270171875003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45966.270171875003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45966.270171875003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45966.270171875003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45966.270171875003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45966.270171875003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45966.270171875003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45966.270171875003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45966.270171875003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45966.270171875003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45966.270171875003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45966.270171875003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45966.270171875003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45966.270171875003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45966.270171875003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45966.270171875003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45966.270171875003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45966.270171875003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45966.270171875003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45966.270171875003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45966.270171875003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45966.270171875003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45966.270171875003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45966.270171875003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45966.270171875003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45966.270171875003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45966.270171875003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45966.270171875003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45966.270171875003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45966.270171875003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45966.270171875003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45966.270171875003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45966.270171875003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45966.270171875003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45966.270171875003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45966.270171875003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45966.270171875003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45966.270171875003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45966.270171875003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45966.270171875003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45966.270171875003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45966.270171875003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45966.270171875003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45966.270171875003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45966.270171875003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45966.270171875003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45966.270171875003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45966.270171875003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45966.270171875003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45966.270171875003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45966.270171875003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45966.270171875003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45966.270171875003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45966.270171875003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45966.270171875003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45966.270171875003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45966.270171875003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45966.270171875003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45966.270171875003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45966.270171875003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45966.270171875003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45966.270171875003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45966.270171875003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45966.270171875003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45966.270171875003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45966.270171875003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45966.270171875003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45966.270171875003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45966.270171875003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45966.270171875003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45966.270171875003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45966.270171875003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45966.270171875003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45966.270171875003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45966.270171875003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45966.270171875003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45966.270171875003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45966.270171875003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45966.270171875003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45966.270171875003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45966.270171875003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45966.270171875003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45966.270171875003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45966.270171875003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45966.270171875003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45966.270171875003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45966.270171875003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45966.270171875003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45966.270171875003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45966.270171875003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45966.270171875003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45966.270171875003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45966.270171875003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45966.270171875003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45966.270171875003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45966.270171875003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45966.270171875003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45966.270171875003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45966.270171875003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45966.270171875003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45966.270171875003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45966.270171875003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45966.270171875003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45966.270171875003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45966.270171875003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45966.270171875003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45966.270171875003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45966.270171875003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45966.270171875003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45966.270171875003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45966.270171875003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45966.270171875003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45966.270171875003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45966.270171875003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45966.270171875003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45966.270171875003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45966.270171875003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45966.270171875003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45966.270171875003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45966.270171875003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45966.270171875003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45966.270171875003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45966.270171875003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45966.270171875003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45966.270171875003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45966.270171875003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45966.270171875003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45966.270171875003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45966.270171875003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45966.270171875003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45966.270171875003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45966.270171875003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45966.270171875003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45966.270171875003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45966.270171875003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45966.270171875003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45966.270171875003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45966.270171875003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45966.270171875003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45966.270171875003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45966.270171875003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45966.270171875003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45966.270171875003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45966.270171875003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45966.270171875003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45966.270171875003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45966.270171875003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45966.270171875003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45966.270171875003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45966.270171875003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45966.270171875003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45966.270171875003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45966.270171875003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45966.270171875003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45966.270171875003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45966.270171875003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45966.270171875003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45966.270171875003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45966.270171875003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45966.270171875003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45966.270171875003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45966.270171875003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45966.270171875003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45966.270171875003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45966.270171875003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45966.270171875003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45966.270171875003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45966.270171875003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45966.270171875003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45966.270171875003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45966.270171875003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45966.270171875003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45966.270171875003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45966.270171875003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45966.270171875003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45966.270171875003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45966.270171875003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45966.270171875003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45966.270171875003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45966.270171875003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45966.270171875003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45966.270171875003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45966.270171875003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45966.270171875003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45966.270171875003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45966.270171875003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45966.270171875003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45966.270171875003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45966.270171875003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45966.270171875003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45966.270171875003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45966.270171875003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45966.270171875003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45966.270171875003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45966.270171875003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45966.270171875003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45966.270171875003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45966.270171875003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45966.270171875003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45966.270171875003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45966.270171875003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45966.270171875003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45966.270171875003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45966.270171875003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45966.270171875003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45966.270171875003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45966.270171875003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45966.270171875003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45966.270171875003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45966.270171875003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45966.270171875003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45966.270171875003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45966.270171875003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45966.270171875003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45966.270171875003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45966.270171875003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45966.270171875003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45966.270171875003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45966.270171875003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45966.270171875003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45966.270171875003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45966.270171875003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45966.270171875003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45966.270171875003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45966.270171875003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45966.270171875003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45966.270171875003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45966.270171875003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45966.270171875003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45966.270171875003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45966.270171875003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45966.270171875003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45966.270171875003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45966.270171875003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45966.270171875003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45966.270171875003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45966.270171875003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45966.270171875003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45966.270171875003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45966.270171875003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45966.270171875003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45966.270171875003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45966.270171875003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45966.270171875003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45966.270171875003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45966.270171875003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45966.270171875003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45966.270171875003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45966.270171875003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45966.270171875003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45966.270171875003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45966.270171875003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45966.270171875003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45966.270171875003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45966.270171875003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45966.270171875003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45966.270171875003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45966.270171875003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45966.270171875003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45966.270171875003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45966.270171875003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45966.270171875003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45966.270171875003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45966.270171875003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45966.270171875003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45966.270171875003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45966.270171875003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45966.270171875003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45966.270171875003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45966.270171875003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45966.270171875003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45966.270171875003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45966.270171875003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45966.270171875003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45966.270171875003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45966.270171875003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45966.270171875003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45966.270171875003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45966.270171875003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45966.270171875003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45966.270171875003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45966.270171875003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45966.270171875003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45966.270171875003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45966.270171875003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45966.270171875003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45966.270171875003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45966.270171875003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45966.270171875003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45966.270171875003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45966.270171875003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45966.270171875003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45966.270171875003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45966.270171875003</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38995</v>
      </c>
      <c r="E2" s="102" t="s">
        <v>39021</v>
      </c>
      <c r="F2" s="173">
        <v>45965.823483796295</v>
      </c>
      <c r="G2" s="115">
        <f ca="1">IFERROR(NOW()-F2,"-")</f>
        <v>0.44668807870766614</v>
      </c>
      <c r="H2" s="173">
        <v>45965.794849537036</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2</v>
      </c>
      <c r="D3" s="171" t="s">
        <v>35976</v>
      </c>
      <c r="E3" s="102" t="s">
        <v>39021</v>
      </c>
      <c r="F3" s="173">
        <v>45966.139872685184</v>
      </c>
      <c r="G3" s="115">
        <f ca="1">IFERROR(NOW()-F3,"-")</f>
        <v>0.13029918981919764</v>
      </c>
      <c r="H3" s="173">
        <v>45966.132962962962</v>
      </c>
      <c r="I3" s="171" t="str">
        <f>IFERROR(VLOOKUP(D3,DB!A:F,6,0),"")</f>
        <v>SCECO</v>
      </c>
      <c r="J3" s="102" t="str">
        <f>IFERROR(VLOOKUP(D3,DB!A:G,7,0),"")</f>
        <v>Vandalized</v>
      </c>
      <c r="K3" s="169" t="s">
        <v>39125</v>
      </c>
      <c r="L3" s="174" t="str">
        <f>IFERROR(VLOOKUP(D3,DB!A:I,9,0),"")</f>
        <v>Latis</v>
      </c>
    </row>
    <row r="4" spans="1:16383" ht="31.5" customHeight="1">
      <c r="A4" s="170"/>
      <c r="B4" s="171" t="str">
        <f>IFERROR(VLOOKUP(D4,DB!A:K,11,0),"")</f>
        <v/>
      </c>
      <c r="C4" s="168"/>
      <c r="D4" s="175" t="s">
        <v>39126</v>
      </c>
      <c r="E4" s="102"/>
      <c r="F4" s="173"/>
      <c r="G4" s="115">
        <f ca="1">IFERROR(NOW()-F4,"-")</f>
        <v>45966.270171875003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45966.270171875003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45966.270171875003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45966.270171875003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45966.270171875003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45966.270171875003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45966.270171875003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45966.270171875003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45966.270171875003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45966.270171875003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45966.270171875003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45966.270171875003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45966.270171875003</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45966.270171875003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45966.270171875003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45966.270171875003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45966.270171875003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45966.270171875003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45966.270171875003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45966.270171875003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45966.270171875003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45966.270171875003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45966.270171875003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45966.270171875003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45966.270171875003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45966.270171875003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45966.270171875003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45966.270171875003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45966.270171875003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45966.270171875003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45966.270171875003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45966.270171875003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45966.270171875003</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